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1\Desktop\Менделеевск 2026\Школы\Меню с 1-4 и с 5-11 кл\"/>
    </mc:Choice>
  </mc:AlternateContent>
  <xr:revisionPtr revIDLastSave="0" documentId="13_ncr:1_{A591F864-D503-4C58-BEAB-C32A7EA43F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R80" i="1" l="1"/>
  <c r="Q80" i="1"/>
  <c r="P80" i="1"/>
  <c r="O80" i="1"/>
  <c r="N80" i="1"/>
  <c r="M80" i="1"/>
  <c r="L80" i="1"/>
  <c r="K80" i="1"/>
  <c r="J80" i="1"/>
  <c r="I80" i="1"/>
  <c r="H80" i="1"/>
  <c r="G80" i="1"/>
  <c r="R40" i="1"/>
  <c r="Q40" i="1"/>
  <c r="P40" i="1"/>
  <c r="O40" i="1"/>
  <c r="N40" i="1"/>
  <c r="M40" i="1"/>
  <c r="L40" i="1"/>
  <c r="K40" i="1"/>
  <c r="J40" i="1"/>
  <c r="I40" i="1"/>
  <c r="H40" i="1"/>
  <c r="G40" i="1"/>
  <c r="R32" i="1" l="1"/>
  <c r="Q32" i="1"/>
  <c r="P32" i="1"/>
  <c r="O32" i="1"/>
  <c r="N32" i="1"/>
  <c r="M32" i="1"/>
  <c r="L32" i="1"/>
  <c r="K32" i="1"/>
  <c r="J32" i="1"/>
  <c r="I32" i="1"/>
  <c r="H32" i="1"/>
  <c r="G32" i="1"/>
  <c r="G24" i="1"/>
  <c r="H24" i="1"/>
  <c r="I24" i="1"/>
  <c r="J24" i="1"/>
  <c r="K24" i="1"/>
  <c r="L24" i="1"/>
  <c r="M24" i="1"/>
  <c r="N24" i="1"/>
  <c r="O24" i="1"/>
  <c r="P24" i="1"/>
  <c r="Q24" i="1"/>
  <c r="R24" i="1"/>
  <c r="G71" i="1"/>
  <c r="R111" i="1"/>
  <c r="Q111" i="1"/>
  <c r="P111" i="1"/>
  <c r="O111" i="1"/>
  <c r="N111" i="1"/>
  <c r="M111" i="1"/>
  <c r="L111" i="1"/>
  <c r="K111" i="1"/>
  <c r="J111" i="1"/>
  <c r="I111" i="1"/>
  <c r="H111" i="1"/>
  <c r="G111" i="1"/>
  <c r="R102" i="1"/>
  <c r="Q102" i="1"/>
  <c r="P102" i="1"/>
  <c r="O102" i="1"/>
  <c r="N102" i="1"/>
  <c r="M102" i="1"/>
  <c r="L102" i="1"/>
  <c r="K102" i="1"/>
  <c r="J102" i="1"/>
  <c r="I102" i="1"/>
  <c r="H102" i="1"/>
  <c r="G102" i="1"/>
  <c r="R95" i="1"/>
  <c r="Q95" i="1"/>
  <c r="P95" i="1"/>
  <c r="O95" i="1"/>
  <c r="N95" i="1"/>
  <c r="M95" i="1"/>
  <c r="L95" i="1"/>
  <c r="K95" i="1"/>
  <c r="J95" i="1"/>
  <c r="I95" i="1"/>
  <c r="H95" i="1"/>
  <c r="G95" i="1"/>
  <c r="R87" i="1"/>
  <c r="Q87" i="1"/>
  <c r="P87" i="1"/>
  <c r="O87" i="1"/>
  <c r="N87" i="1"/>
  <c r="M87" i="1"/>
  <c r="L87" i="1"/>
  <c r="K87" i="1"/>
  <c r="J87" i="1"/>
  <c r="I87" i="1"/>
  <c r="H87" i="1"/>
  <c r="G87" i="1"/>
  <c r="R71" i="1"/>
  <c r="Q71" i="1"/>
  <c r="P71" i="1"/>
  <c r="O71" i="1"/>
  <c r="N71" i="1"/>
  <c r="M71" i="1"/>
  <c r="L71" i="1"/>
  <c r="K71" i="1"/>
  <c r="J71" i="1"/>
  <c r="I71" i="1"/>
  <c r="H71" i="1"/>
  <c r="R56" i="1"/>
  <c r="Q56" i="1"/>
  <c r="P56" i="1"/>
  <c r="O56" i="1"/>
  <c r="N56" i="1"/>
  <c r="M56" i="1"/>
  <c r="L56" i="1"/>
  <c r="K56" i="1"/>
  <c r="J56" i="1"/>
  <c r="I56" i="1"/>
  <c r="H56" i="1"/>
  <c r="G56" i="1"/>
  <c r="R48" i="1"/>
  <c r="Q48" i="1"/>
  <c r="P48" i="1"/>
  <c r="O48" i="1"/>
  <c r="N48" i="1"/>
  <c r="M48" i="1"/>
  <c r="L48" i="1"/>
  <c r="K48" i="1"/>
  <c r="J48" i="1"/>
  <c r="I48" i="1"/>
  <c r="H48" i="1"/>
  <c r="G48" i="1"/>
  <c r="R17" i="1"/>
  <c r="Q17" i="1"/>
  <c r="P17" i="1"/>
  <c r="O17" i="1"/>
  <c r="N17" i="1"/>
  <c r="M17" i="1"/>
  <c r="L17" i="1"/>
  <c r="K17" i="1"/>
  <c r="J17" i="1"/>
  <c r="I17" i="1"/>
  <c r="H17" i="1"/>
  <c r="G17" i="1"/>
  <c r="N114" i="1" l="1"/>
  <c r="N115" i="1" s="1"/>
  <c r="O114" i="1"/>
  <c r="O115" i="1" s="1"/>
  <c r="I114" i="1"/>
  <c r="I115" i="1" s="1"/>
  <c r="Q114" i="1"/>
  <c r="Q115" i="1" s="1"/>
  <c r="P114" i="1"/>
  <c r="P115" i="1" s="1"/>
  <c r="K114" i="1"/>
  <c r="K115" i="1" s="1"/>
  <c r="J114" i="1"/>
  <c r="J115" i="1" s="1"/>
  <c r="H114" i="1"/>
  <c r="H115" i="1" s="1"/>
  <c r="M114" i="1"/>
  <c r="M115" i="1" s="1"/>
  <c r="L114" i="1"/>
  <c r="L115" i="1" s="1"/>
  <c r="G114" i="1"/>
  <c r="G115" i="1" s="1"/>
  <c r="O59" i="1"/>
  <c r="Q59" i="1"/>
  <c r="Q60" i="1" s="1"/>
  <c r="P59" i="1"/>
  <c r="N59" i="1"/>
  <c r="N60" i="1" s="1"/>
  <c r="K59" i="1"/>
  <c r="J59" i="1"/>
  <c r="J60" i="1" s="1"/>
  <c r="I59" i="1"/>
  <c r="L59" i="1"/>
  <c r="L60" i="1" s="1"/>
  <c r="R114" i="1"/>
  <c r="R115" i="1" s="1"/>
  <c r="G59" i="1"/>
  <c r="G60" i="1" s="1"/>
  <c r="H59" i="1"/>
  <c r="R59" i="1"/>
  <c r="M59" i="1"/>
  <c r="M60" i="1" s="1"/>
  <c r="O117" i="1" l="1"/>
  <c r="O118" i="1" s="1"/>
  <c r="I117" i="1"/>
  <c r="I118" i="1" s="1"/>
  <c r="P117" i="1"/>
  <c r="P118" i="1" s="1"/>
  <c r="K117" i="1"/>
  <c r="K118" i="1" s="1"/>
  <c r="H117" i="1"/>
  <c r="H118" i="1" s="1"/>
  <c r="O60" i="1"/>
  <c r="I60" i="1"/>
  <c r="Q117" i="1"/>
  <c r="Q118" i="1" s="1"/>
  <c r="P60" i="1"/>
  <c r="N117" i="1"/>
  <c r="N118" i="1" s="1"/>
  <c r="K60" i="1"/>
  <c r="J117" i="1"/>
  <c r="J118" i="1" s="1"/>
  <c r="L117" i="1"/>
  <c r="L118" i="1" s="1"/>
  <c r="R117" i="1"/>
  <c r="R118" i="1" s="1"/>
  <c r="G117" i="1"/>
  <c r="G118" i="1" s="1"/>
  <c r="H60" i="1"/>
  <c r="R60" i="1"/>
  <c r="M117" i="1"/>
  <c r="M118" i="1" s="1"/>
</calcChain>
</file>

<file path=xl/sharedStrings.xml><?xml version="1.0" encoding="utf-8"?>
<sst xmlns="http://schemas.openxmlformats.org/spreadsheetml/2006/main" count="250" uniqueCount="203">
  <si>
    <r>
      <rPr>
        <b/>
        <sz val="8"/>
        <rFont val="Calibri"/>
        <family val="2"/>
      </rPr>
      <t>№ рецептуры</t>
    </r>
  </si>
  <si>
    <r>
      <rPr>
        <b/>
        <sz val="11"/>
        <rFont val="Calibri"/>
        <family val="2"/>
      </rPr>
      <t xml:space="preserve"> Наименования блюд</t>
    </r>
  </si>
  <si>
    <r>
      <rPr>
        <b/>
        <sz val="9"/>
        <rFont val="Calibri"/>
        <family val="2"/>
      </rPr>
      <t>выход</t>
    </r>
  </si>
  <si>
    <r>
      <rPr>
        <b/>
        <sz val="9"/>
        <rFont val="Calibri"/>
        <family val="2"/>
      </rPr>
      <t>Белки     г</t>
    </r>
  </si>
  <si>
    <r>
      <rPr>
        <b/>
        <sz val="9"/>
        <rFont val="Calibri"/>
        <family val="2"/>
      </rPr>
      <t>Жиры г</t>
    </r>
  </si>
  <si>
    <r>
      <rPr>
        <b/>
        <sz val="9"/>
        <rFont val="Calibri"/>
        <family val="2"/>
      </rPr>
      <t>Углеводы г</t>
    </r>
  </si>
  <si>
    <r>
      <rPr>
        <b/>
        <sz val="9"/>
        <rFont val="Calibri"/>
        <family val="2"/>
      </rPr>
      <t xml:space="preserve">Калорийность </t>
    </r>
  </si>
  <si>
    <r>
      <rPr>
        <b/>
        <sz val="9"/>
        <rFont val="Calibri"/>
        <family val="2"/>
      </rPr>
      <t>Витамин В1 мг</t>
    </r>
  </si>
  <si>
    <r>
      <rPr>
        <b/>
        <sz val="9"/>
        <rFont val="Calibri"/>
        <family val="2"/>
      </rPr>
      <t>Витамин  С,мг</t>
    </r>
  </si>
  <si>
    <r>
      <rPr>
        <b/>
        <sz val="9"/>
        <rFont val="Calibri"/>
        <family val="2"/>
      </rPr>
      <t>Витамин А мг</t>
    </r>
  </si>
  <si>
    <r>
      <rPr>
        <b/>
        <sz val="9"/>
        <rFont val="Calibri"/>
        <family val="2"/>
      </rPr>
      <t>Витамин  Е мг</t>
    </r>
  </si>
  <si>
    <r>
      <rPr>
        <b/>
        <sz val="9"/>
        <rFont val="Calibri"/>
        <family val="2"/>
      </rPr>
      <t>СА,
мг</t>
    </r>
  </si>
  <si>
    <r>
      <rPr>
        <b/>
        <sz val="9"/>
        <rFont val="Calibri"/>
        <family val="2"/>
      </rPr>
      <t>Р,
мг</t>
    </r>
  </si>
  <si>
    <r>
      <rPr>
        <b/>
        <sz val="9"/>
        <rFont val="Calibri"/>
        <family val="2"/>
      </rPr>
      <t>Мg,
мг</t>
    </r>
  </si>
  <si>
    <r>
      <rPr>
        <b/>
        <sz val="9"/>
        <rFont val="Calibri"/>
        <family val="2"/>
      </rPr>
      <t>Fe,
мг</t>
    </r>
  </si>
  <si>
    <r>
      <rPr>
        <b/>
        <sz val="14"/>
        <rFont val="Calibri"/>
        <family val="2"/>
      </rPr>
      <t>1-ая неделя</t>
    </r>
  </si>
  <si>
    <r>
      <rPr>
        <b/>
        <sz val="11"/>
        <rFont val="Times New Roman"/>
        <family val="1"/>
      </rPr>
      <t>1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</si>
  <si>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</si>
  <si>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8"/>
        <rFont val="Times New Roman"/>
        <family val="1"/>
      </rPr>
      <t>ТТК № 9</t>
    </r>
  </si>
  <si>
    <r>
      <rPr>
        <sz val="11"/>
        <rFont val="Times New Roman"/>
        <family val="1"/>
      </rPr>
      <t xml:space="preserve">Фрикадельки «Особые» в томатном соусе </t>
    </r>
  </si>
  <si>
    <r>
      <rPr>
        <sz val="8"/>
        <rFont val="Times New Roman"/>
        <family val="1"/>
      </rPr>
      <t>ТТК №3</t>
    </r>
  </si>
  <si>
    <r>
      <rPr>
        <sz val="11"/>
        <rFont val="Times New Roman"/>
        <family val="1"/>
      </rPr>
      <t xml:space="preserve">Напиток из смеси сухофруктов </t>
    </r>
  </si>
  <si>
    <r>
      <rPr>
        <sz val="8"/>
        <rFont val="Times New Roman"/>
        <family val="1"/>
      </rPr>
      <t>№ 1 / 2017</t>
    </r>
  </si>
  <si>
    <r>
      <rPr>
        <sz val="11"/>
        <rFont val="Times New Roman"/>
        <family val="1"/>
      </rPr>
      <t>Хлеб Пшеничный</t>
    </r>
  </si>
  <si>
    <r>
      <rPr>
        <b/>
        <sz val="11"/>
        <rFont val="Times New Roman"/>
        <family val="1"/>
      </rPr>
      <t>итого</t>
    </r>
  </si>
  <si>
    <r>
      <rPr>
        <b/>
        <sz val="11"/>
        <rFont val="Times New Roman"/>
        <family val="1"/>
      </rPr>
      <t>2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</si>
  <si>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</si>
  <si>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8"/>
        <rFont val="Times New Roman"/>
        <family val="1"/>
      </rPr>
      <t>№ 377/2017</t>
    </r>
  </si>
  <si>
    <r>
      <rPr>
        <sz val="11"/>
        <rFont val="Times New Roman"/>
        <family val="1"/>
      </rPr>
      <t xml:space="preserve">Чай с лимоном полусладкий  </t>
    </r>
  </si>
  <si>
    <r>
      <rPr>
        <sz val="10"/>
        <rFont val="Times New Roman"/>
        <family val="1"/>
      </rPr>
      <t>200/10/7</t>
    </r>
  </si>
  <si>
    <r>
      <rPr>
        <sz val="8"/>
        <rFont val="Times New Roman"/>
        <family val="1"/>
      </rPr>
      <t>№ 1 / 2017</t>
    </r>
  </si>
  <si>
    <r>
      <rPr>
        <sz val="11"/>
        <rFont val="Times New Roman"/>
        <family val="1"/>
      </rPr>
      <t>Хлеб пшеничный</t>
    </r>
  </si>
  <si>
    <r>
      <rPr>
        <b/>
        <sz val="11"/>
        <rFont val="Times New Roman"/>
        <family val="1"/>
      </rPr>
      <t>итого</t>
    </r>
  </si>
  <si>
    <r>
      <rPr>
        <b/>
        <sz val="11"/>
        <rFont val="Times New Roman"/>
        <family val="1"/>
      </rPr>
      <t>3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</si>
  <si>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</si>
  <si>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11"/>
        <rFont val="Times New Roman"/>
        <family val="1"/>
      </rPr>
      <t xml:space="preserve">Яблоки свежие </t>
    </r>
  </si>
  <si>
    <r>
      <rPr>
        <sz val="8"/>
        <rFont val="Times New Roman"/>
        <family val="1"/>
      </rPr>
      <t>№ 256/2017</t>
    </r>
  </si>
  <si>
    <r>
      <rPr>
        <sz val="11"/>
        <rFont val="Times New Roman"/>
        <family val="1"/>
      </rPr>
      <t xml:space="preserve">Пюре картофельное </t>
    </r>
  </si>
  <si>
    <r>
      <rPr>
        <sz val="11"/>
        <color rgb="FF000000"/>
        <rFont val="Times New Roman"/>
        <family val="1"/>
      </rPr>
      <t>Напиток из шиповника</t>
    </r>
  </si>
  <si>
    <r>
      <rPr>
        <sz val="8"/>
        <rFont val="Times New Roman"/>
        <family val="1"/>
      </rPr>
      <t>№ 1 / 2017</t>
    </r>
  </si>
  <si>
    <r>
      <rPr>
        <sz val="11"/>
        <rFont val="Times New Roman"/>
        <family val="1"/>
      </rPr>
      <t>Хлеб Пшеничный</t>
    </r>
  </si>
  <si>
    <r>
      <rPr>
        <b/>
        <sz val="11"/>
        <rFont val="Times New Roman"/>
        <family val="1"/>
      </rPr>
      <t>итого</t>
    </r>
  </si>
  <si>
    <r>
      <rPr>
        <b/>
        <sz val="11"/>
        <rFont val="Times New Roman"/>
        <family val="1"/>
      </rPr>
      <t>4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</si>
  <si>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</si>
  <si>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8"/>
        <rFont val="Times New Roman"/>
        <family val="1"/>
      </rPr>
      <t>ТТК № 22</t>
    </r>
  </si>
  <si>
    <r>
      <rPr>
        <sz val="11"/>
        <color rgb="FF000000"/>
        <rFont val="Times New Roman"/>
        <family val="1"/>
      </rPr>
      <t>Каша пшенная вязкая</t>
    </r>
  </si>
  <si>
    <r>
      <rPr>
        <sz val="8"/>
        <rFont val="Times New Roman"/>
        <family val="1"/>
      </rPr>
      <t>№ 377/2017</t>
    </r>
  </si>
  <si>
    <r>
      <rPr>
        <sz val="11"/>
        <rFont val="Times New Roman"/>
        <family val="1"/>
      </rPr>
      <t xml:space="preserve">Чай с лимоном полусладкий  </t>
    </r>
  </si>
  <si>
    <r>
      <rPr>
        <sz val="10"/>
        <rFont val="Times New Roman"/>
        <family val="1"/>
      </rPr>
      <t>200/10/7</t>
    </r>
  </si>
  <si>
    <r>
      <rPr>
        <sz val="11"/>
        <rFont val="Times New Roman"/>
        <family val="1"/>
      </rPr>
      <t>Хлеб пшеничный</t>
    </r>
  </si>
  <si>
    <r>
      <rPr>
        <b/>
        <sz val="11"/>
        <rFont val="Times New Roman"/>
        <family val="1"/>
      </rPr>
      <t>итого</t>
    </r>
  </si>
  <si>
    <r>
      <rPr>
        <b/>
        <sz val="11"/>
        <rFont val="Times New Roman"/>
        <family val="1"/>
      </rPr>
      <t>5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</si>
  <si>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</si>
  <si>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8"/>
        <color rgb="FF000000"/>
        <rFont val="Times New Roman"/>
        <family val="1"/>
      </rPr>
      <t>ТТК № 37</t>
    </r>
  </si>
  <si>
    <r>
      <rPr>
        <sz val="8"/>
        <rFont val="Times New Roman"/>
        <family val="1"/>
      </rPr>
      <t>№ 173/ 2017</t>
    </r>
  </si>
  <si>
    <r>
      <rPr>
        <sz val="8"/>
        <rFont val="Times New Roman"/>
        <family val="1"/>
      </rPr>
      <t>№ 1 / 2017</t>
    </r>
  </si>
  <si>
    <r>
      <rPr>
        <sz val="11"/>
        <rFont val="Times New Roman"/>
        <family val="1"/>
      </rPr>
      <t>Хлеб Пшеничный</t>
    </r>
  </si>
  <si>
    <r>
      <rPr>
        <b/>
        <sz val="11"/>
        <rFont val="Times New Roman"/>
        <family val="1"/>
      </rPr>
      <t>итого</t>
    </r>
  </si>
  <si>
    <r>
      <rPr>
        <b/>
        <sz val="11"/>
        <rFont val="Times New Roman"/>
        <family val="1"/>
      </rPr>
      <t>6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</si>
  <si>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</si>
  <si>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8"/>
        <rFont val="Times New Roman"/>
        <family val="1"/>
      </rPr>
      <t>№ 338/ 2017</t>
    </r>
  </si>
  <si>
    <r>
      <rPr>
        <sz val="8"/>
        <rFont val="Times New Roman"/>
        <family val="1"/>
      </rPr>
      <t>№ 243 /2017</t>
    </r>
  </si>
  <si>
    <r>
      <rPr>
        <sz val="11"/>
        <rFont val="Times New Roman"/>
        <family val="1"/>
      </rPr>
      <t>Сосиски отварные</t>
    </r>
  </si>
  <si>
    <r>
      <rPr>
        <sz val="8"/>
        <rFont val="Times New Roman"/>
        <family val="1"/>
      </rPr>
      <t>№ 173/2017</t>
    </r>
  </si>
  <si>
    <r>
      <rPr>
        <sz val="8"/>
        <color rgb="FF000000"/>
        <rFont val="Times New Roman"/>
        <family val="1"/>
      </rPr>
      <t>ТТК № 437</t>
    </r>
  </si>
  <si>
    <r>
      <rPr>
        <sz val="11"/>
        <color rgb="FF000000"/>
        <rFont val="Times New Roman"/>
        <family val="1"/>
      </rPr>
      <t>Чай полусладкий с молоком</t>
    </r>
  </si>
  <si>
    <r>
      <rPr>
        <sz val="8"/>
        <rFont val="Times New Roman"/>
        <family val="1"/>
      </rPr>
      <t>№ 1 / 2017</t>
    </r>
  </si>
  <si>
    <r>
      <rPr>
        <sz val="11"/>
        <rFont val="Times New Roman"/>
        <family val="1"/>
      </rPr>
      <t>Хлеб Пшеничный</t>
    </r>
  </si>
  <si>
    <r>
      <rPr>
        <sz val="11"/>
        <rFont val="Times New Roman"/>
        <family val="1"/>
      </rPr>
      <t xml:space="preserve">
</t>
    </r>
  </si>
  <si>
    <r>
      <rPr>
        <b/>
        <sz val="11"/>
        <rFont val="Times New Roman"/>
        <family val="1"/>
      </rPr>
      <t>итого</t>
    </r>
  </si>
  <si>
    <r>
      <rPr>
        <b/>
        <sz val="8"/>
        <rFont val="Times New Roman"/>
        <family val="1"/>
      </rPr>
      <t>№ рецептуры</t>
    </r>
  </si>
  <si>
    <r>
      <rPr>
        <b/>
        <sz val="11"/>
        <rFont val="Times New Roman"/>
        <family val="1"/>
      </rPr>
      <t xml:space="preserve"> Наименования блюд</t>
    </r>
  </si>
  <si>
    <r>
      <rPr>
        <b/>
        <sz val="9"/>
        <rFont val="Times New Roman"/>
        <family val="1"/>
      </rPr>
      <t>выход</t>
    </r>
  </si>
  <si>
    <r>
      <rPr>
        <b/>
        <sz val="9"/>
        <rFont val="Times New Roman"/>
        <family val="1"/>
      </rPr>
      <t>Белки     г</t>
    </r>
  </si>
  <si>
    <r>
      <rPr>
        <b/>
        <sz val="9"/>
        <rFont val="Times New Roman"/>
        <family val="1"/>
      </rPr>
      <t>Жиры г</t>
    </r>
  </si>
  <si>
    <r>
      <rPr>
        <b/>
        <sz val="9"/>
        <rFont val="Times New Roman"/>
        <family val="1"/>
      </rPr>
      <t>Углеводы г</t>
    </r>
  </si>
  <si>
    <r>
      <rPr>
        <b/>
        <sz val="9"/>
        <rFont val="Times New Roman"/>
        <family val="1"/>
      </rPr>
      <t xml:space="preserve">Калорийность </t>
    </r>
  </si>
  <si>
    <r>
      <rPr>
        <b/>
        <sz val="9"/>
        <rFont val="Times New Roman"/>
        <family val="1"/>
      </rPr>
      <t>Витамин В1 мг</t>
    </r>
  </si>
  <si>
    <r>
      <rPr>
        <b/>
        <sz val="9"/>
        <rFont val="Times New Roman"/>
        <family val="1"/>
      </rPr>
      <t>Витамин  С,мг</t>
    </r>
  </si>
  <si>
    <r>
      <rPr>
        <b/>
        <sz val="9"/>
        <rFont val="Times New Roman"/>
        <family val="1"/>
      </rPr>
      <t>Витамин А мг</t>
    </r>
  </si>
  <si>
    <r>
      <rPr>
        <b/>
        <sz val="9"/>
        <rFont val="Times New Roman"/>
        <family val="1"/>
      </rPr>
      <t>Витамин  Е мг</t>
    </r>
  </si>
  <si>
    <r>
      <rPr>
        <b/>
        <sz val="9"/>
        <rFont val="Times New Roman"/>
        <family val="1"/>
      </rPr>
      <t>СА,мг</t>
    </r>
  </si>
  <si>
    <r>
      <rPr>
        <b/>
        <sz val="9"/>
        <rFont val="Times New Roman"/>
        <family val="1"/>
      </rPr>
      <t>Р,мг</t>
    </r>
  </si>
  <si>
    <r>
      <rPr>
        <b/>
        <sz val="9"/>
        <rFont val="Times New Roman"/>
        <family val="1"/>
      </rPr>
      <t>Мg. мг</t>
    </r>
  </si>
  <si>
    <r>
      <rPr>
        <b/>
        <sz val="9"/>
        <rFont val="Times New Roman"/>
        <family val="1"/>
      </rPr>
      <t>Fe.мг</t>
    </r>
  </si>
  <si>
    <r>
      <rPr>
        <b/>
        <sz val="14"/>
        <rFont val="Times New Roman"/>
        <family val="1"/>
      </rPr>
      <t>2-ая неделя</t>
    </r>
  </si>
  <si>
    <r>
      <rPr>
        <b/>
        <sz val="11"/>
        <rFont val="Times New Roman"/>
        <family val="1"/>
      </rPr>
      <t>1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</si>
  <si>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</si>
  <si>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8"/>
        <rFont val="Times New Roman"/>
        <family val="1"/>
      </rPr>
      <t>№ 290/ 2017</t>
    </r>
  </si>
  <si>
    <r>
      <rPr>
        <sz val="8"/>
        <rFont val="Times New Roman"/>
        <family val="1"/>
      </rPr>
      <t>№ 203/ 2017</t>
    </r>
  </si>
  <si>
    <r>
      <rPr>
        <sz val="11"/>
        <color rgb="FF000000"/>
        <rFont val="Times New Roman"/>
        <family val="1"/>
      </rPr>
      <t>Макаронные изделия отварные</t>
    </r>
  </si>
  <si>
    <r>
      <rPr>
        <sz val="8"/>
        <rFont val="Times New Roman"/>
        <family val="1"/>
      </rPr>
      <t>№ 377/2017</t>
    </r>
  </si>
  <si>
    <r>
      <rPr>
        <sz val="11"/>
        <rFont val="Times New Roman"/>
        <family val="1"/>
      </rPr>
      <t xml:space="preserve">Чай с лимоном полусладкий  </t>
    </r>
  </si>
  <si>
    <r>
      <rPr>
        <sz val="10"/>
        <rFont val="Times New Roman"/>
        <family val="1"/>
      </rPr>
      <t>200/10/7</t>
    </r>
  </si>
  <si>
    <r>
      <rPr>
        <sz val="8"/>
        <rFont val="Times New Roman"/>
        <family val="1"/>
      </rPr>
      <t>№ 1 / 2017</t>
    </r>
  </si>
  <si>
    <r>
      <rPr>
        <sz val="11"/>
        <rFont val="Times New Roman"/>
        <family val="1"/>
      </rPr>
      <t>Хлеб Пшеничный</t>
    </r>
  </si>
  <si>
    <r>
      <rPr>
        <b/>
        <sz val="11"/>
        <rFont val="Times New Roman"/>
        <family val="1"/>
      </rPr>
      <t>итого</t>
    </r>
  </si>
  <si>
    <r>
      <rPr>
        <b/>
        <sz val="11"/>
        <rFont val="Times New Roman"/>
        <family val="1"/>
      </rPr>
      <t>2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</si>
  <si>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</si>
  <si>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8"/>
        <rFont val="Times New Roman"/>
        <family val="1"/>
      </rPr>
      <t>№ 291/ 2017</t>
    </r>
  </si>
  <si>
    <r>
      <rPr>
        <sz val="8"/>
        <rFont val="Times New Roman"/>
        <family val="1"/>
      </rPr>
      <t>ТТК №3</t>
    </r>
  </si>
  <si>
    <r>
      <rPr>
        <sz val="11"/>
        <rFont val="Times New Roman"/>
        <family val="1"/>
      </rPr>
      <t xml:space="preserve">Напиток из смеси сухофруктов </t>
    </r>
  </si>
  <si>
    <r>
      <rPr>
        <sz val="8"/>
        <rFont val="Times New Roman"/>
        <family val="1"/>
      </rPr>
      <t>№ 1 / 2017</t>
    </r>
  </si>
  <si>
    <r>
      <rPr>
        <sz val="11"/>
        <rFont val="Times New Roman"/>
        <family val="1"/>
      </rPr>
      <t>Хлеб пшеничный</t>
    </r>
  </si>
  <si>
    <r>
      <rPr>
        <sz val="8"/>
        <color rgb="FF000000"/>
        <rFont val="Times New Roman"/>
        <family val="1"/>
      </rPr>
      <t>Пром.</t>
    </r>
  </si>
  <si>
    <r>
      <rPr>
        <sz val="11"/>
        <color rgb="FF000000"/>
        <rFont val="Times New Roman"/>
        <family val="1"/>
      </rPr>
      <t>Печенье</t>
    </r>
  </si>
  <si>
    <r>
      <rPr>
        <b/>
        <sz val="11"/>
        <rFont val="Times New Roman"/>
        <family val="1"/>
      </rPr>
      <t>итого</t>
    </r>
  </si>
  <si>
    <r>
      <rPr>
        <b/>
        <sz val="11"/>
        <rFont val="Times New Roman"/>
        <family val="1"/>
      </rPr>
      <t>3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</si>
  <si>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</si>
  <si>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8"/>
        <rFont val="Times New Roman"/>
        <family val="1"/>
      </rPr>
      <t>№ 338/ 2017</t>
    </r>
  </si>
  <si>
    <r>
      <rPr>
        <sz val="8"/>
        <rFont val="Times New Roman"/>
        <family val="1"/>
      </rPr>
      <t>ТТК № 20</t>
    </r>
  </si>
  <si>
    <r>
      <rPr>
        <sz val="8"/>
        <color rgb="FF000000"/>
        <rFont val="Times New Roman"/>
        <family val="1"/>
      </rPr>
      <t>№ 388/2017</t>
    </r>
  </si>
  <si>
    <r>
      <rPr>
        <sz val="11"/>
        <color rgb="FF000000"/>
        <rFont val="Times New Roman"/>
        <family val="1"/>
      </rPr>
      <t>Напиток из шиповника</t>
    </r>
  </si>
  <si>
    <r>
      <rPr>
        <sz val="8"/>
        <rFont val="Times New Roman"/>
        <family val="1"/>
      </rPr>
      <t>№ 1 / 2017</t>
    </r>
  </si>
  <si>
    <r>
      <rPr>
        <sz val="11"/>
        <rFont val="Times New Roman"/>
        <family val="1"/>
      </rPr>
      <t>Хлеб Пшеничный</t>
    </r>
  </si>
  <si>
    <r>
      <rPr>
        <b/>
        <sz val="11"/>
        <rFont val="Times New Roman"/>
        <family val="1"/>
      </rPr>
      <t>итого</t>
    </r>
  </si>
  <si>
    <r>
      <rPr>
        <b/>
        <sz val="11"/>
        <rFont val="Times New Roman"/>
        <family val="1"/>
      </rPr>
      <t>4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</si>
  <si>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</si>
  <si>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8"/>
        <rFont val="Times New Roman"/>
        <family val="1"/>
      </rPr>
      <t>ТТК № 473</t>
    </r>
  </si>
  <si>
    <r>
      <rPr>
        <sz val="11"/>
        <rFont val="Times New Roman"/>
        <family val="1"/>
      </rPr>
      <t>Салат «Зайка»</t>
    </r>
  </si>
  <si>
    <r>
      <rPr>
        <sz val="8"/>
        <rFont val="Times New Roman"/>
        <family val="1"/>
      </rPr>
      <t>№ 312/ 2017</t>
    </r>
  </si>
  <si>
    <r>
      <rPr>
        <sz val="11"/>
        <rFont val="Times New Roman"/>
        <family val="1"/>
      </rPr>
      <t xml:space="preserve">Пюре картофельное </t>
    </r>
  </si>
  <si>
    <r>
      <rPr>
        <sz val="8"/>
        <rFont val="Times New Roman"/>
        <family val="1"/>
      </rPr>
      <t>№ 342/2017</t>
    </r>
  </si>
  <si>
    <r>
      <rPr>
        <sz val="11"/>
        <rFont val="Times New Roman"/>
        <family val="1"/>
      </rPr>
      <t>Напиток из свежих яблок</t>
    </r>
  </si>
  <si>
    <r>
      <rPr>
        <sz val="8"/>
        <rFont val="Times New Roman"/>
        <family val="1"/>
      </rPr>
      <t>№ 1 / 2017</t>
    </r>
  </si>
  <si>
    <r>
      <rPr>
        <sz val="11"/>
        <rFont val="Times New Roman"/>
        <family val="1"/>
      </rPr>
      <t>Хлеб пшеничный</t>
    </r>
  </si>
  <si>
    <r>
      <rPr>
        <b/>
        <sz val="11"/>
        <rFont val="Times New Roman"/>
        <family val="1"/>
      </rPr>
      <t>итого</t>
    </r>
  </si>
  <si>
    <r>
      <rPr>
        <b/>
        <sz val="11"/>
        <rFont val="Times New Roman"/>
        <family val="1"/>
      </rPr>
      <t>5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</si>
  <si>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</si>
  <si>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8"/>
        <rFont val="Times New Roman"/>
        <family val="1"/>
      </rPr>
      <t>ТТК № 26</t>
    </r>
  </si>
  <si>
    <r>
      <rPr>
        <sz val="8"/>
        <color rgb="FF000000"/>
        <rFont val="Times New Roman"/>
        <family val="1"/>
      </rPr>
      <t>№ 377/2017</t>
    </r>
  </si>
  <si>
    <r>
      <rPr>
        <sz val="11"/>
        <color rgb="FF000000"/>
        <rFont val="Times New Roman"/>
        <family val="1"/>
      </rPr>
      <t xml:space="preserve">Чай с лимоном полусладкий  </t>
    </r>
  </si>
  <si>
    <r>
      <rPr>
        <sz val="10"/>
        <color rgb="FF000000"/>
        <rFont val="Times New Roman"/>
        <family val="1"/>
      </rPr>
      <t>200/10/7</t>
    </r>
  </si>
  <si>
    <r>
      <rPr>
        <sz val="8"/>
        <rFont val="Times New Roman"/>
        <family val="1"/>
      </rPr>
      <t>№ 1 / 2017</t>
    </r>
  </si>
  <si>
    <r>
      <rPr>
        <sz val="11"/>
        <rFont val="Times New Roman"/>
        <family val="1"/>
      </rPr>
      <t>Хлеб Пшеничный</t>
    </r>
  </si>
  <si>
    <r>
      <rPr>
        <b/>
        <sz val="11"/>
        <rFont val="Times New Roman"/>
        <family val="1"/>
      </rPr>
      <t>итого</t>
    </r>
  </si>
  <si>
    <r>
      <rPr>
        <b/>
        <sz val="11"/>
        <rFont val="Times New Roman"/>
        <family val="1"/>
      </rPr>
      <t>6 день</t>
    </r>
  </si>
  <si>
    <r>
      <rPr>
        <b/>
        <sz val="11"/>
        <color rgb="FF000000"/>
        <rFont val="Times New Roman"/>
        <family val="1"/>
      </rPr>
      <t>Завтрак</t>
    </r>
  </si>
  <si>
    <r>
      <rPr>
        <sz val="8"/>
        <rFont val="Times New Roman"/>
        <family val="1"/>
      </rPr>
      <t>ТТК № 22</t>
    </r>
  </si>
  <si>
    <r>
      <rPr>
        <sz val="11"/>
        <color rgb="FF000000"/>
        <rFont val="Times New Roman"/>
        <family val="1"/>
      </rPr>
      <t>Биточки "Рябушка" с соусом томатным</t>
    </r>
  </si>
  <si>
    <r>
      <rPr>
        <sz val="8"/>
        <color rgb="FF000000"/>
        <rFont val="Times New Roman"/>
        <family val="1"/>
      </rPr>
      <t>№ 303/ 2017</t>
    </r>
  </si>
  <si>
    <r>
      <rPr>
        <sz val="8"/>
        <rFont val="Times New Roman"/>
        <family val="1"/>
      </rPr>
      <t>ТТК № 1</t>
    </r>
  </si>
  <si>
    <r>
      <rPr>
        <sz val="11"/>
        <rFont val="Times New Roman"/>
        <family val="1"/>
      </rPr>
      <t>Чай полусладкий</t>
    </r>
  </si>
  <si>
    <r>
      <rPr>
        <sz val="8"/>
        <rFont val="Times New Roman"/>
        <family val="1"/>
      </rPr>
      <t>№ 1 / 2017</t>
    </r>
  </si>
  <si>
    <r>
      <rPr>
        <sz val="11"/>
        <rFont val="Times New Roman"/>
        <family val="1"/>
      </rPr>
      <t>Хлеб пшеничный</t>
    </r>
  </si>
  <si>
    <r>
      <rPr>
        <sz val="8"/>
        <color rgb="FF000000"/>
        <rFont val="Times New Roman"/>
        <family val="1"/>
      </rPr>
      <t>Пром.</t>
    </r>
  </si>
  <si>
    <r>
      <rPr>
        <sz val="11"/>
        <color rgb="FF000000"/>
        <rFont val="Times New Roman"/>
        <family val="1"/>
      </rPr>
      <t>Печенье</t>
    </r>
  </si>
  <si>
    <r>
      <rPr>
        <b/>
        <sz val="11"/>
        <rFont val="Times New Roman"/>
        <family val="1"/>
      </rPr>
      <t>итого</t>
    </r>
  </si>
  <si>
    <r>
      <rPr>
        <b/>
        <sz val="10"/>
        <rFont val="Times New Roman"/>
        <family val="1"/>
      </rPr>
      <t> </t>
    </r>
  </si>
  <si>
    <r>
      <rPr>
        <sz val="11"/>
        <rFont val="Calibri"/>
        <family val="2"/>
      </rPr>
      <t xml:space="preserve">	</t>
    </r>
  </si>
  <si>
    <r>
      <rPr>
        <u/>
        <sz val="10"/>
        <color rgb="FF000000"/>
        <rFont val="Times New Roman"/>
        <family val="1"/>
      </rPr>
      <t>Примечание:</t>
    </r>
    <r>
      <rPr>
        <sz val="10"/>
        <color rgb="FF000000"/>
        <rFont val="Times New Roman"/>
        <family val="1"/>
      </rPr>
      <t xml:space="preserve"> при составлении меню использованы</t>
    </r>
  </si>
  <si>
    <r>
      <rPr>
        <sz val="10"/>
        <color rgb="FF000000"/>
        <rFont val="Times New Roman"/>
        <family val="1"/>
      </rPr>
      <t>1. СанПиН 2.3/2.4.3590-20 "Санитарно-эпидемиологические требования к организации общественного питания населения"</t>
    </r>
  </si>
  <si>
    <r>
      <rPr>
        <sz val="10"/>
        <color rgb="FF000000"/>
        <rFont val="Times New Roman"/>
        <family val="1"/>
      </rPr>
      <t>2. Технико-технологические карты разработанные ООО "Школьное питание"</t>
    </r>
  </si>
  <si>
    <r>
      <rPr>
        <sz val="10"/>
        <color rgb="FF000000"/>
        <rFont val="Times New Roman"/>
        <family val="1"/>
      </rPr>
      <t xml:space="preserve">3. Сборник технических нормативов –Сборник рецептур блюд и кулинарных изделий для  питания  детей  </t>
    </r>
    <r>
      <rPr>
        <sz val="10"/>
        <rFont val="Times New Roman"/>
        <family val="1"/>
      </rPr>
      <t xml:space="preserve">в  образовательных   </t>
    </r>
    <r>
      <rPr>
        <sz val="10"/>
        <color rgb="FF000000"/>
        <rFont val="Times New Roman"/>
        <family val="1"/>
      </rPr>
      <t>организациях  /						
/  под  ред.  М.П.  Могильного  и  Т.В. Тутельяна. –М.: ДеЛипринт, 2017 г.</t>
    </r>
  </si>
  <si>
    <r>
      <rPr>
        <sz val="10"/>
        <color rgb="FF000000"/>
        <rFont val="Times New Roman"/>
        <family val="1"/>
      </rPr>
      <t>конт.тел.:8(8552) 707107</t>
    </r>
  </si>
  <si>
    <t>№ 173/2017</t>
  </si>
  <si>
    <t>№ 1/ 2017</t>
  </si>
  <si>
    <r>
      <rPr>
        <b/>
        <sz val="9"/>
        <color rgb="FF000000"/>
        <rFont val="Times New Roman"/>
        <family val="1"/>
      </rPr>
      <t xml:space="preserve">
</t>
    </r>
    <r>
      <rPr>
        <b/>
        <sz val="9"/>
        <rFont val="Times New Roman"/>
        <family val="1"/>
      </rPr>
      <t xml:space="preserve">
</t>
    </r>
  </si>
  <si>
    <t>ИТОГО ЗА НЕДЕЛЮ:</t>
  </si>
  <si>
    <t>В среднем в день:</t>
  </si>
  <si>
    <r>
      <t xml:space="preserve">ИТОГО ЗА 12 </t>
    </r>
    <r>
      <rPr>
        <sz val="12"/>
        <rFont val="Times New Roman"/>
        <family val="1"/>
        <charset val="204"/>
      </rPr>
      <t>ДНЕЙ</t>
    </r>
    <r>
      <rPr>
        <b/>
        <sz val="12"/>
        <rFont val="Times New Roman"/>
        <family val="1"/>
        <charset val="204"/>
      </rPr>
      <t>:</t>
    </r>
  </si>
  <si>
    <t>№ 289/2017</t>
  </si>
  <si>
    <t>№ 388/2017</t>
  </si>
  <si>
    <t>№ 312/2017</t>
  </si>
  <si>
    <t>№ 338/2017</t>
  </si>
  <si>
    <t>ТТК № 994</t>
  </si>
  <si>
    <t>Салат «Пестрый»</t>
  </si>
  <si>
    <t>№ 67/2017</t>
  </si>
  <si>
    <t>Винегрет овощной "Дары осени"</t>
  </si>
  <si>
    <t>№25/2004</t>
  </si>
  <si>
    <t>Салат «Степной»</t>
  </si>
  <si>
    <t xml:space="preserve">Яблоки свежие </t>
  </si>
  <si>
    <t xml:space="preserve">Каша гречневая вязкая </t>
  </si>
  <si>
    <t>150/5</t>
  </si>
  <si>
    <t>47/2017</t>
  </si>
  <si>
    <t>Салат из квашеной капусты</t>
  </si>
  <si>
    <t>№47/ 2017</t>
  </si>
  <si>
    <t>Рагу из филе куриной грудки</t>
  </si>
  <si>
    <t>Биточки куриные "Рябушка" с соусом томатным</t>
  </si>
  <si>
    <t>Салат «Метелка»</t>
  </si>
  <si>
    <t>ТТК № 310</t>
  </si>
  <si>
    <t>Мясо говядины тушенное в соусе</t>
  </si>
  <si>
    <t>Салат из свежей капусты с зеленым горошком</t>
  </si>
  <si>
    <t>Котлеты куриные "Любимые" с соусом томатным</t>
  </si>
  <si>
    <t>ТТК 976</t>
  </si>
  <si>
    <t>Мандарины свежие</t>
  </si>
  <si>
    <t>№ 338/ 2017</t>
  </si>
  <si>
    <t>Котлеты говяжьи Татарские с соусом томатным</t>
  </si>
  <si>
    <t>Рис отварной</t>
  </si>
  <si>
    <t>Гречка Полевая с мясом говядины</t>
  </si>
  <si>
    <t>Плов из филе куриной грудки</t>
  </si>
  <si>
    <t xml:space="preserve">Каша рисовая вязкая </t>
  </si>
  <si>
    <t>Каша пшеничная вязкая с маслом</t>
  </si>
  <si>
    <t xml:space="preserve">Филе куриной грудки тушеной в соусе </t>
  </si>
  <si>
    <t xml:space="preserve">Приложение № 2 </t>
  </si>
  <si>
    <t xml:space="preserve">к Муниципальному контракту № _________ от  «_____» _________ 2025 г </t>
  </si>
  <si>
    <r>
      <rPr>
        <sz val="9"/>
        <rFont val="Times New Roman"/>
        <family val="1"/>
      </rPr>
      <t xml:space="preserve">           Утверждаю:
           Директор ООО «Нигма»
           __________________ Л.Р. Гильфанова </t>
    </r>
  </si>
  <si>
    <t xml:space="preserve">Согласовано:
Руководитель образования__________________________________
_________________________________________________________
____________________ </t>
  </si>
  <si>
    <t xml:space="preserve">ЗИМНИЙ ПЕРИОД </t>
  </si>
  <si>
    <t xml:space="preserve">ДВУХНЕДЕЛЬНОЕ ЦИКЛИЧНОЕ МЕНЮ ГОРЯЧЕГО ПИТАНИЯ ДЛЯ ОБУЧАЮЩИХСЯ В ОБЩЕОБРАЗОВАТЕЛЬНЫХ ОРГАНИЗАЦИЯХ С 1-4 КЛАССЫ ГОРОДА МЕНДЕЛЕЕВСКА И МЕНДЕЛЕЕВСКОГО РАЙОНА  НА 2026 УЧЕБНЫЙ ГОД </t>
  </si>
  <si>
    <t>Биточки рыбные Любительские с соусом</t>
  </si>
  <si>
    <t>ТТК № 497н</t>
  </si>
  <si>
    <t>№ 304/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</si>
</sst>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 x14ac:knownFonts="1">
    <font>
      <sz val="11"/>
      <name val="Calibri"/>
    </font>
    <font>
      <sz val="11"/>
      <name val="Calibri"/>
      <family val="2"/>
    </font>
    <font>
      <sz val="9"/>
      <name val="Times New Roman"/>
      <family val="1"/>
    </font>
    <font>
      <b/>
      <sz val="14"/>
      <name val="Calibri"/>
      <family val="2"/>
    </font>
    <font>
      <b/>
      <sz val="8"/>
      <name val="Calibri"/>
      <family val="2"/>
    </font>
    <font>
      <b/>
      <sz val="11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11"/>
      <name val="Times New Roman"/>
      <family val="1"/>
    </font>
    <font>
      <sz val="8"/>
      <color rgb="FF000000"/>
      <name val="Times New Roman"/>
      <family val="1"/>
    </font>
    <font>
      <b/>
      <sz val="11"/>
      <color rgb="FF000000"/>
      <name val="Times New Roman"/>
      <family val="1"/>
    </font>
    <font>
      <sz val="10"/>
      <color rgb="FF000000"/>
      <name val="Times New Roman"/>
      <family val="1"/>
    </font>
    <font>
      <sz val="11"/>
      <color rgb="FF000000"/>
      <name val="Times New Roman"/>
      <family val="1"/>
    </font>
    <font>
      <sz val="8"/>
      <name val="Times New Roman"/>
      <family val="1"/>
    </font>
    <font>
      <sz val="11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8"/>
      <name val="Times New Roman"/>
      <family val="1"/>
    </font>
    <font>
      <b/>
      <sz val="9"/>
      <name val="Times New Roman"/>
      <family val="1"/>
    </font>
    <font>
      <b/>
      <sz val="14"/>
      <name val="Times New Roman"/>
      <family val="1"/>
    </font>
    <font>
      <sz val="8"/>
      <name val="Calibri"/>
      <family val="2"/>
    </font>
    <font>
      <b/>
      <sz val="9"/>
      <color rgb="FF000000"/>
      <name val="Times New Roman"/>
      <family val="1"/>
    </font>
    <font>
      <u/>
      <sz val="10"/>
      <color rgb="FF000000"/>
      <name val="Times New Roman"/>
      <family val="1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9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sz val="16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9999FF"/>
      </left>
      <right/>
      <top style="thin">
        <color rgb="FF9999FF"/>
      </top>
      <bottom style="thin">
        <color rgb="FF9999FF"/>
      </bottom>
      <diagonal/>
    </border>
    <border>
      <left/>
      <right/>
      <top style="thin">
        <color rgb="FF9999FF"/>
      </top>
      <bottom style="thin">
        <color rgb="FF9999FF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rgb="FF9999FF"/>
      </top>
      <bottom style="thin">
        <color rgb="FF9999FF"/>
      </bottom>
      <diagonal/>
    </border>
    <border>
      <left/>
      <right style="thin">
        <color indexed="64"/>
      </right>
      <top style="thin">
        <color auto="1"/>
      </top>
      <bottom style="thin">
        <color rgb="FF9999FF"/>
      </bottom>
      <diagonal/>
    </border>
    <border>
      <left/>
      <right style="thin">
        <color indexed="64"/>
      </right>
      <top style="thin">
        <color rgb="FF9999FF"/>
      </top>
      <bottom style="thin">
        <color auto="1"/>
      </bottom>
      <diagonal/>
    </border>
    <border>
      <left style="thin">
        <color rgb="FF9999FF"/>
      </left>
      <right/>
      <top style="thin">
        <color rgb="FF9999FF"/>
      </top>
      <bottom style="thin">
        <color auto="1"/>
      </bottom>
      <diagonal/>
    </border>
    <border>
      <left/>
      <right/>
      <top style="thin">
        <color rgb="FF9999FF"/>
      </top>
      <bottom style="thin">
        <color auto="1"/>
      </bottom>
      <diagonal/>
    </border>
    <border>
      <left style="thin">
        <color rgb="FF9999FF"/>
      </left>
      <right/>
      <top style="thin">
        <color auto="1"/>
      </top>
      <bottom style="thin">
        <color rgb="FF9999FF"/>
      </bottom>
      <diagonal/>
    </border>
    <border>
      <left/>
      <right/>
      <top style="thin">
        <color auto="1"/>
      </top>
      <bottom style="thin">
        <color rgb="FF9999FF"/>
      </bottom>
      <diagonal/>
    </border>
  </borders>
  <cellStyleXfs count="1">
    <xf numFmtId="0" fontId="0" fillId="0" borderId="0"/>
  </cellStyleXfs>
  <cellXfs count="150">
    <xf numFmtId="0" fontId="0" fillId="0" borderId="0" xfId="0"/>
    <xf numFmtId="0" fontId="1" fillId="0" borderId="0" xfId="0" applyFont="1"/>
    <xf numFmtId="0" fontId="4" fillId="0" borderId="1" xfId="0" applyFont="1" applyBorder="1" applyAlignment="1">
      <alignment horizontal="left" vertical="top" wrapText="1"/>
    </xf>
    <xf numFmtId="0" fontId="6" fillId="0" borderId="1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left" vertical="top" wrapText="1"/>
    </xf>
    <xf numFmtId="0" fontId="7" fillId="2" borderId="1" xfId="0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11" fillId="0" borderId="3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left" vertical="top" wrapText="1"/>
    </xf>
    <xf numFmtId="0" fontId="14" fillId="0" borderId="1" xfId="0" applyFont="1" applyBorder="1" applyAlignment="1">
      <alignment horizontal="left" vertical="top" wrapText="1"/>
    </xf>
    <xf numFmtId="0" fontId="15" fillId="0" borderId="1" xfId="0" applyFont="1" applyBorder="1" applyAlignment="1">
      <alignment horizontal="center" vertical="top" wrapText="1"/>
    </xf>
    <xf numFmtId="0" fontId="16" fillId="0" borderId="1" xfId="0" applyFont="1" applyBorder="1" applyAlignment="1">
      <alignment horizontal="center" vertical="top" wrapText="1"/>
    </xf>
    <xf numFmtId="0" fontId="17" fillId="0" borderId="1" xfId="0" applyFont="1" applyBorder="1" applyAlignment="1">
      <alignment horizontal="left" vertical="top" wrapText="1"/>
    </xf>
    <xf numFmtId="0" fontId="14" fillId="2" borderId="1" xfId="0" applyFont="1" applyFill="1" applyBorder="1" applyAlignment="1">
      <alignment horizontal="left" vertical="top" wrapText="1"/>
    </xf>
    <xf numFmtId="0" fontId="2" fillId="2" borderId="1" xfId="0" applyFont="1" applyFill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0" fontId="11" fillId="0" borderId="0" xfId="0" applyFont="1" applyAlignment="1">
      <alignment horizontal="left" wrapText="1"/>
    </xf>
    <xf numFmtId="0" fontId="1" fillId="0" borderId="0" xfId="0" applyFont="1" applyAlignment="1"/>
    <xf numFmtId="0" fontId="7" fillId="2" borderId="4" xfId="0" applyFont="1" applyFill="1" applyBorder="1" applyAlignment="1">
      <alignment horizontal="left" vertical="top" wrapText="1"/>
    </xf>
    <xf numFmtId="0" fontId="7" fillId="0" borderId="4" xfId="0" applyFont="1" applyBorder="1" applyAlignment="1">
      <alignment horizontal="left" vertical="top" wrapText="1"/>
    </xf>
    <xf numFmtId="0" fontId="15" fillId="0" borderId="4" xfId="0" applyFont="1" applyBorder="1" applyAlignment="1">
      <alignment horizontal="center" vertical="top" wrapText="1"/>
    </xf>
    <xf numFmtId="0" fontId="16" fillId="0" borderId="4" xfId="0" applyFont="1" applyBorder="1" applyAlignment="1">
      <alignment horizontal="center" vertical="top" wrapText="1"/>
    </xf>
    <xf numFmtId="0" fontId="2" fillId="2" borderId="4" xfId="0" applyFont="1" applyFill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6" fillId="0" borderId="4" xfId="0" applyFont="1" applyBorder="1" applyAlignment="1">
      <alignment horizontal="center" vertical="top" wrapText="1"/>
    </xf>
    <xf numFmtId="0" fontId="11" fillId="0" borderId="5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11" fillId="0" borderId="1" xfId="0" applyFont="1" applyBorder="1" applyAlignment="1">
      <alignment horizontal="center" vertical="center" wrapText="1"/>
    </xf>
    <xf numFmtId="2" fontId="11" fillId="0" borderId="3" xfId="0" applyNumberFormat="1" applyFont="1" applyBorder="1" applyAlignment="1">
      <alignment horizontal="center" vertical="center" wrapText="1"/>
    </xf>
    <xf numFmtId="2" fontId="11" fillId="0" borderId="1" xfId="0" applyNumberFormat="1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5" fillId="0" borderId="4" xfId="0" applyFont="1" applyBorder="1" applyAlignment="1">
      <alignment horizontal="center" vertical="center" wrapText="1"/>
    </xf>
    <xf numFmtId="0" fontId="15" fillId="0" borderId="1" xfId="0" applyNumberFormat="1" applyFont="1" applyBorder="1" applyAlignment="1">
      <alignment horizontal="center" vertical="center" wrapText="1"/>
    </xf>
    <xf numFmtId="2" fontId="15" fillId="0" borderId="1" xfId="0" applyNumberFormat="1" applyFont="1" applyBorder="1" applyAlignment="1">
      <alignment horizontal="center" vertical="center" wrapText="1"/>
    </xf>
    <xf numFmtId="2" fontId="15" fillId="0" borderId="4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2" fontId="16" fillId="0" borderId="1" xfId="0" applyNumberFormat="1" applyFont="1" applyBorder="1" applyAlignment="1">
      <alignment horizontal="center" vertical="top" wrapText="1"/>
    </xf>
    <xf numFmtId="2" fontId="11" fillId="0" borderId="4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4" xfId="0" applyFont="1" applyFill="1" applyBorder="1" applyAlignment="1">
      <alignment horizontal="center" vertical="top" wrapText="1"/>
    </xf>
    <xf numFmtId="2" fontId="21" fillId="3" borderId="2" xfId="0" applyNumberFormat="1" applyFont="1" applyFill="1" applyBorder="1" applyAlignment="1">
      <alignment horizontal="center" vertical="center" wrapText="1"/>
    </xf>
    <xf numFmtId="0" fontId="21" fillId="3" borderId="2" xfId="0" applyFont="1" applyFill="1" applyBorder="1" applyAlignment="1">
      <alignment vertical="top" wrapText="1"/>
    </xf>
    <xf numFmtId="0" fontId="21" fillId="3" borderId="1" xfId="0" applyFont="1" applyFill="1" applyBorder="1" applyAlignment="1">
      <alignment vertical="top" wrapText="1"/>
    </xf>
    <xf numFmtId="2" fontId="21" fillId="3" borderId="1" xfId="0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 wrapText="1"/>
    </xf>
    <xf numFmtId="2" fontId="7" fillId="0" borderId="4" xfId="0" applyNumberFormat="1" applyFont="1" applyBorder="1" applyAlignment="1">
      <alignment horizontal="center" vertical="center" wrapText="1"/>
    </xf>
    <xf numFmtId="0" fontId="15" fillId="0" borderId="5" xfId="0" applyFont="1" applyBorder="1" applyAlignment="1">
      <alignment vertical="top" wrapText="1"/>
    </xf>
    <xf numFmtId="0" fontId="15" fillId="0" borderId="1" xfId="0" applyFont="1" applyBorder="1" applyAlignment="1">
      <alignment vertical="top" wrapText="1"/>
    </xf>
    <xf numFmtId="2" fontId="15" fillId="0" borderId="5" xfId="0" applyNumberFormat="1" applyFont="1" applyBorder="1" applyAlignment="1">
      <alignment horizontal="center" vertical="center" wrapText="1"/>
    </xf>
    <xf numFmtId="2" fontId="11" fillId="0" borderId="5" xfId="0" applyNumberFormat="1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5" fillId="4" borderId="1" xfId="0" applyFont="1" applyFill="1" applyBorder="1" applyAlignment="1">
      <alignment horizontal="center" vertical="center" wrapText="1"/>
    </xf>
    <xf numFmtId="2" fontId="15" fillId="4" borderId="1" xfId="0" applyNumberFormat="1" applyFont="1" applyFill="1" applyBorder="1" applyAlignment="1">
      <alignment horizontal="center" vertical="center" wrapText="1"/>
    </xf>
    <xf numFmtId="2" fontId="11" fillId="4" borderId="3" xfId="0" applyNumberFormat="1" applyFont="1" applyFill="1" applyBorder="1" applyAlignment="1">
      <alignment horizontal="center" vertical="center" wrapText="1"/>
    </xf>
    <xf numFmtId="2" fontId="11" fillId="4" borderId="1" xfId="0" applyNumberFormat="1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top" wrapText="1"/>
    </xf>
    <xf numFmtId="0" fontId="18" fillId="0" borderId="4" xfId="0" applyFont="1" applyBorder="1" applyAlignment="1">
      <alignment horizontal="center" vertical="top" wrapText="1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25" fillId="0" borderId="1" xfId="0" applyFont="1" applyBorder="1" applyAlignment="1">
      <alignment horizontal="center"/>
    </xf>
    <xf numFmtId="2" fontId="25" fillId="0" borderId="1" xfId="0" applyNumberFormat="1" applyFont="1" applyBorder="1" applyAlignment="1">
      <alignment horizontal="center"/>
    </xf>
    <xf numFmtId="0" fontId="26" fillId="0" borderId="1" xfId="0" applyFont="1" applyBorder="1" applyAlignment="1">
      <alignment horizontal="center" vertical="center" wrapText="1"/>
    </xf>
    <xf numFmtId="2" fontId="26" fillId="0" borderId="1" xfId="0" applyNumberFormat="1" applyFont="1" applyBorder="1" applyAlignment="1">
      <alignment horizontal="center" vertical="center" wrapText="1"/>
    </xf>
    <xf numFmtId="2" fontId="26" fillId="0" borderId="5" xfId="0" applyNumberFormat="1" applyFont="1" applyBorder="1" applyAlignment="1">
      <alignment horizontal="center" vertical="center" wrapText="1"/>
    </xf>
    <xf numFmtId="2" fontId="27" fillId="0" borderId="1" xfId="0" applyNumberFormat="1" applyFont="1" applyBorder="1" applyAlignment="1">
      <alignment horizontal="center"/>
    </xf>
    <xf numFmtId="1" fontId="27" fillId="0" borderId="1" xfId="0" applyNumberFormat="1" applyFont="1" applyBorder="1" applyAlignment="1">
      <alignment horizontal="center"/>
    </xf>
    <xf numFmtId="0" fontId="9" fillId="0" borderId="2" xfId="0" applyFont="1" applyBorder="1" applyAlignment="1">
      <alignment horizontal="left" vertical="center" wrapText="1"/>
    </xf>
    <xf numFmtId="0" fontId="1" fillId="0" borderId="0" xfId="0" applyFont="1"/>
    <xf numFmtId="0" fontId="2" fillId="0" borderId="0" xfId="0" applyFont="1" applyAlignment="1">
      <alignment vertical="top" wrapText="1"/>
    </xf>
    <xf numFmtId="0" fontId="1" fillId="0" borderId="0" xfId="0" applyFont="1"/>
    <xf numFmtId="0" fontId="3" fillId="0" borderId="0" xfId="0" applyFont="1" applyAlignment="1">
      <alignment horizontal="center" vertical="top" wrapText="1"/>
    </xf>
    <xf numFmtId="0" fontId="12" fillId="0" borderId="4" xfId="0" applyFont="1" applyBorder="1" applyAlignment="1">
      <alignment horizontal="left" vertical="center" wrapText="1"/>
    </xf>
    <xf numFmtId="0" fontId="12" fillId="0" borderId="8" xfId="0" applyFont="1" applyBorder="1" applyAlignment="1">
      <alignment horizontal="left" vertical="center" wrapText="1"/>
    </xf>
    <xf numFmtId="0" fontId="12" fillId="0" borderId="5" xfId="0" applyFont="1" applyBorder="1" applyAlignment="1">
      <alignment horizontal="left" vertical="center" wrapText="1"/>
    </xf>
    <xf numFmtId="0" fontId="8" fillId="0" borderId="4" xfId="0" applyFont="1" applyBorder="1" applyAlignment="1">
      <alignment horizontal="left" vertical="top" wrapText="1"/>
    </xf>
    <xf numFmtId="0" fontId="8" fillId="0" borderId="8" xfId="0" applyFont="1" applyBorder="1" applyAlignment="1">
      <alignment horizontal="left" vertical="top" wrapText="1"/>
    </xf>
    <xf numFmtId="0" fontId="8" fillId="0" borderId="5" xfId="0" applyFont="1" applyBorder="1" applyAlignment="1">
      <alignment horizontal="left" vertical="top" wrapText="1"/>
    </xf>
    <xf numFmtId="0" fontId="10" fillId="0" borderId="4" xfId="0" applyFont="1" applyBorder="1" applyAlignment="1">
      <alignment horizontal="left" vertical="top" wrapText="1"/>
    </xf>
    <xf numFmtId="0" fontId="10" fillId="0" borderId="8" xfId="0" applyFont="1" applyBorder="1" applyAlignment="1">
      <alignment horizontal="left" vertical="top" wrapText="1"/>
    </xf>
    <xf numFmtId="0" fontId="10" fillId="0" borderId="5" xfId="0" applyFont="1" applyBorder="1" applyAlignment="1">
      <alignment horizontal="left" vertical="top" wrapText="1"/>
    </xf>
    <xf numFmtId="0" fontId="14" fillId="0" borderId="4" xfId="0" applyFont="1" applyBorder="1" applyAlignment="1">
      <alignment horizontal="left" vertical="top" wrapText="1"/>
    </xf>
    <xf numFmtId="0" fontId="14" fillId="0" borderId="8" xfId="0" applyFont="1" applyBorder="1" applyAlignment="1">
      <alignment horizontal="left" vertical="top" wrapText="1"/>
    </xf>
    <xf numFmtId="0" fontId="14" fillId="0" borderId="5" xfId="0" applyFont="1" applyBorder="1" applyAlignment="1">
      <alignment horizontal="left" vertical="top" wrapText="1"/>
    </xf>
    <xf numFmtId="0" fontId="14" fillId="5" borderId="4" xfId="0" applyFont="1" applyFill="1" applyBorder="1" applyAlignment="1">
      <alignment horizontal="left" vertical="top" wrapText="1"/>
    </xf>
    <xf numFmtId="0" fontId="14" fillId="5" borderId="8" xfId="0" applyFont="1" applyFill="1" applyBorder="1" applyAlignment="1">
      <alignment horizontal="left" vertical="top" wrapText="1"/>
    </xf>
    <xf numFmtId="0" fontId="14" fillId="5" borderId="5" xfId="0" applyFont="1" applyFill="1" applyBorder="1" applyAlignment="1">
      <alignment horizontal="left" vertical="top" wrapText="1"/>
    </xf>
    <xf numFmtId="0" fontId="8" fillId="0" borderId="4" xfId="0" applyFont="1" applyBorder="1" applyAlignment="1">
      <alignment horizontal="right" vertical="top" wrapText="1"/>
    </xf>
    <xf numFmtId="0" fontId="8" fillId="0" borderId="8" xfId="0" applyFont="1" applyBorder="1" applyAlignment="1">
      <alignment horizontal="right" vertical="top" wrapText="1"/>
    </xf>
    <xf numFmtId="0" fontId="8" fillId="0" borderId="5" xfId="0" applyFont="1" applyBorder="1" applyAlignment="1">
      <alignment horizontal="right" vertical="top" wrapText="1"/>
    </xf>
    <xf numFmtId="0" fontId="12" fillId="0" borderId="4" xfId="0" applyFont="1" applyBorder="1" applyAlignment="1">
      <alignment horizontal="left" vertical="top" wrapText="1"/>
    </xf>
    <xf numFmtId="0" fontId="12" fillId="0" borderId="8" xfId="0" applyFont="1" applyBorder="1" applyAlignment="1">
      <alignment horizontal="left" vertical="top" wrapText="1"/>
    </xf>
    <xf numFmtId="0" fontId="12" fillId="0" borderId="5" xfId="0" applyFont="1" applyBorder="1" applyAlignment="1">
      <alignment horizontal="left" vertical="top" wrapText="1"/>
    </xf>
    <xf numFmtId="0" fontId="14" fillId="4" borderId="4" xfId="0" applyFont="1" applyFill="1" applyBorder="1" applyAlignment="1">
      <alignment horizontal="left" vertical="top" wrapText="1"/>
    </xf>
    <xf numFmtId="0" fontId="14" fillId="4" borderId="8" xfId="0" applyFont="1" applyFill="1" applyBorder="1" applyAlignment="1">
      <alignment horizontal="left" vertical="top" wrapText="1"/>
    </xf>
    <xf numFmtId="0" fontId="14" fillId="4" borderId="5" xfId="0" applyFont="1" applyFill="1" applyBorder="1" applyAlignment="1">
      <alignment horizontal="left" vertical="top" wrapText="1"/>
    </xf>
    <xf numFmtId="0" fontId="14" fillId="5" borderId="4" xfId="0" applyFont="1" applyFill="1" applyBorder="1" applyAlignment="1">
      <alignment horizontal="left" vertical="center" wrapText="1"/>
    </xf>
    <xf numFmtId="0" fontId="14" fillId="5" borderId="8" xfId="0" applyFont="1" applyFill="1" applyBorder="1" applyAlignment="1">
      <alignment horizontal="left" vertical="center" wrapText="1"/>
    </xf>
    <xf numFmtId="0" fontId="14" fillId="5" borderId="5" xfId="0" applyFont="1" applyFill="1" applyBorder="1" applyAlignment="1">
      <alignment horizontal="left" vertical="center" wrapText="1"/>
    </xf>
    <xf numFmtId="0" fontId="10" fillId="0" borderId="4" xfId="0" applyFont="1" applyBorder="1" applyAlignment="1">
      <alignment horizontal="left" vertical="center" wrapText="1"/>
    </xf>
    <xf numFmtId="0" fontId="10" fillId="0" borderId="8" xfId="0" applyFont="1" applyBorder="1" applyAlignment="1">
      <alignment horizontal="left" vertical="center" wrapText="1"/>
    </xf>
    <xf numFmtId="0" fontId="10" fillId="0" borderId="5" xfId="0" applyFont="1" applyBorder="1" applyAlignment="1">
      <alignment horizontal="left" vertical="center" wrapText="1"/>
    </xf>
    <xf numFmtId="0" fontId="3" fillId="2" borderId="4" xfId="0" applyFont="1" applyFill="1" applyBorder="1" applyAlignment="1">
      <alignment horizontal="left" vertical="top" wrapText="1"/>
    </xf>
    <xf numFmtId="0" fontId="3" fillId="2" borderId="8" xfId="0" applyFont="1" applyFill="1" applyBorder="1" applyAlignment="1">
      <alignment horizontal="left" vertical="top" wrapText="1"/>
    </xf>
    <xf numFmtId="0" fontId="3" fillId="2" borderId="5" xfId="0" applyFont="1" applyFill="1" applyBorder="1" applyAlignment="1">
      <alignment horizontal="left" vertical="top" wrapText="1"/>
    </xf>
    <xf numFmtId="0" fontId="5" fillId="0" borderId="4" xfId="0" applyFont="1" applyBorder="1" applyAlignment="1">
      <alignment horizontal="left" vertical="top" wrapText="1"/>
    </xf>
    <xf numFmtId="0" fontId="5" fillId="0" borderId="8" xfId="0" applyFont="1" applyBorder="1" applyAlignment="1">
      <alignment horizontal="left" vertical="top" wrapText="1"/>
    </xf>
    <xf numFmtId="0" fontId="5" fillId="0" borderId="5" xfId="0" applyFont="1" applyBorder="1" applyAlignment="1">
      <alignment horizontal="left" vertical="top" wrapText="1"/>
    </xf>
    <xf numFmtId="0" fontId="12" fillId="5" borderId="4" xfId="0" applyFont="1" applyFill="1" applyBorder="1" applyAlignment="1">
      <alignment horizontal="left" vertical="top" wrapText="1"/>
    </xf>
    <xf numFmtId="0" fontId="12" fillId="5" borderId="8" xfId="0" applyFont="1" applyFill="1" applyBorder="1" applyAlignment="1">
      <alignment horizontal="left" vertical="top" wrapText="1"/>
    </xf>
    <xf numFmtId="0" fontId="12" fillId="5" borderId="5" xfId="0" applyFont="1" applyFill="1" applyBorder="1" applyAlignment="1">
      <alignment horizontal="left" vertical="top" wrapText="1"/>
    </xf>
    <xf numFmtId="0" fontId="12" fillId="5" borderId="4" xfId="0" applyFont="1" applyFill="1" applyBorder="1" applyAlignment="1">
      <alignment horizontal="left" vertical="center" wrapText="1"/>
    </xf>
    <xf numFmtId="0" fontId="12" fillId="5" borderId="8" xfId="0" applyFont="1" applyFill="1" applyBorder="1" applyAlignment="1">
      <alignment horizontal="left" vertical="center" wrapText="1"/>
    </xf>
    <xf numFmtId="0" fontId="12" fillId="5" borderId="5" xfId="0" applyFont="1" applyFill="1" applyBorder="1" applyAlignment="1">
      <alignment horizontal="left" vertical="center" wrapText="1"/>
    </xf>
    <xf numFmtId="0" fontId="18" fillId="0" borderId="1" xfId="0" applyFont="1" applyBorder="1" applyAlignment="1">
      <alignment horizontal="left" vertical="top" wrapText="1"/>
    </xf>
    <xf numFmtId="0" fontId="19" fillId="2" borderId="4" xfId="0" applyFont="1" applyFill="1" applyBorder="1" applyAlignment="1">
      <alignment horizontal="left" vertical="top" wrapText="1"/>
    </xf>
    <xf numFmtId="0" fontId="19" fillId="2" borderId="8" xfId="0" applyFont="1" applyFill="1" applyBorder="1" applyAlignment="1">
      <alignment horizontal="left" vertical="top" wrapText="1"/>
    </xf>
    <xf numFmtId="0" fontId="19" fillId="2" borderId="5" xfId="0" applyFont="1" applyFill="1" applyBorder="1" applyAlignment="1">
      <alignment horizontal="left" vertical="top" wrapText="1"/>
    </xf>
    <xf numFmtId="0" fontId="23" fillId="3" borderId="12" xfId="0" applyFont="1" applyFill="1" applyBorder="1" applyAlignment="1">
      <alignment horizontal="right" vertical="top" wrapText="1"/>
    </xf>
    <xf numFmtId="0" fontId="23" fillId="3" borderId="13" xfId="0" applyFont="1" applyFill="1" applyBorder="1" applyAlignment="1">
      <alignment horizontal="right" vertical="top" wrapText="1"/>
    </xf>
    <xf numFmtId="0" fontId="23" fillId="3" borderId="11" xfId="0" applyFont="1" applyFill="1" applyBorder="1" applyAlignment="1">
      <alignment horizontal="right" vertical="top" wrapText="1"/>
    </xf>
    <xf numFmtId="0" fontId="16" fillId="3" borderId="14" xfId="0" applyFont="1" applyFill="1" applyBorder="1" applyAlignment="1">
      <alignment horizontal="center" vertical="center" wrapText="1"/>
    </xf>
    <xf numFmtId="0" fontId="16" fillId="3" borderId="15" xfId="0" applyFont="1" applyFill="1" applyBorder="1" applyAlignment="1">
      <alignment horizontal="center" vertical="center" wrapText="1"/>
    </xf>
    <xf numFmtId="0" fontId="16" fillId="3" borderId="10" xfId="0" applyFont="1" applyFill="1" applyBorder="1" applyAlignment="1">
      <alignment horizontal="center" vertical="center" wrapText="1"/>
    </xf>
    <xf numFmtId="0" fontId="23" fillId="3" borderId="6" xfId="0" applyFont="1" applyFill="1" applyBorder="1" applyAlignment="1">
      <alignment horizontal="right" vertical="top" wrapText="1"/>
    </xf>
    <xf numFmtId="0" fontId="23" fillId="3" borderId="7" xfId="0" applyFont="1" applyFill="1" applyBorder="1" applyAlignment="1">
      <alignment horizontal="right" vertical="top" wrapText="1"/>
    </xf>
    <xf numFmtId="0" fontId="23" fillId="3" borderId="9" xfId="0" applyFont="1" applyFill="1" applyBorder="1" applyAlignment="1">
      <alignment horizontal="right" vertical="top" wrapText="1"/>
    </xf>
    <xf numFmtId="0" fontId="11" fillId="0" borderId="0" xfId="0" applyFont="1" applyAlignment="1">
      <alignment horizontal="left" wrapText="1"/>
    </xf>
    <xf numFmtId="0" fontId="1" fillId="0" borderId="0" xfId="0" applyFont="1" applyAlignment="1">
      <alignment horizontal="left" vertical="top" wrapText="1"/>
    </xf>
    <xf numFmtId="0" fontId="1" fillId="0" borderId="0" xfId="0" applyFont="1"/>
    <xf numFmtId="0" fontId="8" fillId="0" borderId="4" xfId="0" applyFont="1" applyBorder="1" applyAlignment="1">
      <alignment horizontal="center" vertical="top" wrapText="1"/>
    </xf>
    <xf numFmtId="0" fontId="8" fillId="0" borderId="8" xfId="0" applyFont="1" applyBorder="1" applyAlignment="1">
      <alignment horizontal="center" vertical="top" wrapText="1"/>
    </xf>
    <xf numFmtId="0" fontId="8" fillId="0" borderId="5" xfId="0" applyFont="1" applyBorder="1" applyAlignment="1">
      <alignment horizontal="center" vertical="top" wrapText="1"/>
    </xf>
    <xf numFmtId="0" fontId="14" fillId="0" borderId="4" xfId="0" applyFont="1" applyBorder="1" applyAlignment="1">
      <alignment horizontal="left" vertical="center" wrapText="1"/>
    </xf>
    <xf numFmtId="0" fontId="14" fillId="0" borderId="8" xfId="0" applyFont="1" applyBorder="1" applyAlignment="1">
      <alignment horizontal="left" vertical="center" wrapText="1"/>
    </xf>
    <xf numFmtId="0" fontId="14" fillId="0" borderId="5" xfId="0" applyFont="1" applyBorder="1" applyAlignment="1">
      <alignment horizontal="left" vertical="center" wrapText="1"/>
    </xf>
    <xf numFmtId="0" fontId="12" fillId="5" borderId="3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right" vertical="top" wrapText="1"/>
    </xf>
    <xf numFmtId="0" fontId="2" fillId="0" borderId="0" xfId="0" applyFont="1" applyAlignment="1">
      <alignment horizontal="left" vertical="top" wrapText="1"/>
    </xf>
    <xf numFmtId="0" fontId="28" fillId="0" borderId="0" xfId="0" applyFont="1" applyAlignment="1">
      <alignment horizontal="center" vertical="top" wrapText="1"/>
    </xf>
    <xf numFmtId="0" fontId="22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FF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5"/>
  <sheetViews>
    <sheetView tabSelected="1" topLeftCell="A52" workbookViewId="0">
      <selection activeCell="R76" sqref="R76"/>
    </sheetView>
  </sheetViews>
  <sheetFormatPr defaultRowHeight="15" x14ac:dyDescent="0.25"/>
  <cols>
    <col min="1" max="1" width="9.5703125" style="1" customWidth="1"/>
    <col min="2" max="2" width="7.28515625" style="1" customWidth="1"/>
    <col min="3" max="3" width="13.85546875" style="1"/>
    <col min="4" max="4" width="3.28515625" style="1"/>
    <col min="5" max="5" width="5.85546875" style="1" customWidth="1"/>
    <col min="6" max="6" width="7" style="1" customWidth="1"/>
    <col min="7" max="7" width="6.140625" style="1" customWidth="1"/>
    <col min="8" max="8" width="5.85546875" style="1" customWidth="1"/>
    <col min="9" max="9" width="8.5703125" style="1" customWidth="1"/>
    <col min="10" max="10" width="12.28515625" style="1" customWidth="1"/>
    <col min="11" max="11" width="9.42578125" style="1" customWidth="1"/>
    <col min="12" max="14" width="7.85546875" style="1" customWidth="1"/>
    <col min="15" max="15" width="7.28515625" style="1" customWidth="1"/>
    <col min="16" max="17" width="7.42578125" style="1"/>
    <col min="18" max="18" width="7.85546875" style="1" customWidth="1"/>
    <col min="19" max="19" width="9.42578125" style="1"/>
    <col min="20" max="20" width="11.140625" style="1"/>
    <col min="21" max="22" width="12" style="1"/>
  </cols>
  <sheetData>
    <row r="1" spans="1:22" ht="19.5" customHeight="1" x14ac:dyDescent="0.25">
      <c r="A1" s="76"/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144" t="s">
        <v>194</v>
      </c>
      <c r="N1" s="144"/>
      <c r="O1" s="144"/>
      <c r="P1" s="144"/>
      <c r="Q1" s="144"/>
      <c r="R1" s="144"/>
      <c r="S1" s="17"/>
      <c r="T1" s="17"/>
      <c r="U1" s="17"/>
      <c r="V1" s="17"/>
    </row>
    <row r="2" spans="1:22" ht="19.5" customHeight="1" x14ac:dyDescent="0.25">
      <c r="A2" s="76"/>
      <c r="B2" s="76"/>
      <c r="C2" s="76"/>
      <c r="D2" s="76"/>
      <c r="E2" s="76"/>
      <c r="F2" s="76"/>
      <c r="G2" s="76"/>
      <c r="H2" s="76"/>
      <c r="I2" s="76"/>
      <c r="J2" s="76"/>
      <c r="K2" s="144" t="s">
        <v>195</v>
      </c>
      <c r="L2" s="144"/>
      <c r="M2" s="144"/>
      <c r="N2" s="144"/>
      <c r="O2" s="144"/>
      <c r="P2" s="144"/>
      <c r="Q2" s="144"/>
      <c r="R2" s="144"/>
      <c r="S2" s="17"/>
      <c r="T2" s="17"/>
      <c r="U2" s="17"/>
      <c r="V2" s="17"/>
    </row>
    <row r="3" spans="1:22" ht="18" customHeight="1" x14ac:dyDescent="0.25">
      <c r="A3" s="75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17"/>
      <c r="T3" s="17"/>
      <c r="U3" s="17"/>
      <c r="V3" s="17"/>
    </row>
    <row r="4" spans="1:22" ht="82.5" customHeight="1" x14ac:dyDescent="0.25">
      <c r="A4" s="145" t="s">
        <v>196</v>
      </c>
      <c r="B4" s="145"/>
      <c r="C4" s="145"/>
      <c r="D4" s="145"/>
      <c r="E4" s="145"/>
      <c r="F4" s="145"/>
      <c r="G4" s="145"/>
      <c r="H4" s="145"/>
      <c r="I4" s="145"/>
      <c r="J4" s="145" t="s">
        <v>197</v>
      </c>
      <c r="K4" s="145"/>
      <c r="L4" s="145"/>
      <c r="M4" s="145"/>
      <c r="N4" s="145"/>
      <c r="O4" s="145"/>
      <c r="P4" s="145"/>
      <c r="Q4" s="145"/>
      <c r="R4" s="145"/>
      <c r="S4" s="17"/>
      <c r="T4" s="17"/>
      <c r="U4" s="17"/>
      <c r="V4" s="17"/>
    </row>
    <row r="5" spans="1:22" ht="67.5" customHeight="1" x14ac:dyDescent="0.25">
      <c r="A5" s="146" t="s">
        <v>199</v>
      </c>
      <c r="B5" s="146"/>
      <c r="C5" s="146"/>
      <c r="D5" s="146"/>
      <c r="E5" s="146"/>
      <c r="F5" s="146"/>
      <c r="G5" s="146"/>
      <c r="H5" s="146"/>
      <c r="I5" s="146"/>
      <c r="J5" s="146"/>
      <c r="K5" s="146"/>
      <c r="L5" s="146"/>
      <c r="M5" s="146"/>
      <c r="N5" s="146"/>
      <c r="O5" s="146"/>
      <c r="P5" s="146"/>
      <c r="Q5" s="146"/>
      <c r="R5" s="146"/>
      <c r="S5" s="17"/>
      <c r="T5" s="17"/>
      <c r="U5" s="17"/>
      <c r="V5" s="17"/>
    </row>
    <row r="6" spans="1:22" ht="18.75" customHeight="1" x14ac:dyDescent="0.25">
      <c r="A6" s="78" t="s">
        <v>198</v>
      </c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17"/>
      <c r="T6" s="17"/>
      <c r="U6" s="17"/>
      <c r="V6" s="17"/>
    </row>
    <row r="8" spans="1:22" ht="24" x14ac:dyDescent="0.25">
      <c r="A8" s="2" t="s">
        <v>0</v>
      </c>
      <c r="B8" s="112" t="s">
        <v>1</v>
      </c>
      <c r="C8" s="113"/>
      <c r="D8" s="113"/>
      <c r="E8" s="114"/>
      <c r="F8" s="3" t="s">
        <v>2</v>
      </c>
      <c r="G8" s="3" t="s">
        <v>3</v>
      </c>
      <c r="H8" s="3" t="s">
        <v>4</v>
      </c>
      <c r="I8" s="24" t="s">
        <v>5</v>
      </c>
      <c r="J8" s="3" t="s">
        <v>6</v>
      </c>
      <c r="K8" s="3" t="s">
        <v>7</v>
      </c>
      <c r="L8" s="3" t="s">
        <v>8</v>
      </c>
      <c r="M8" s="3" t="s">
        <v>9</v>
      </c>
      <c r="N8" s="3" t="s">
        <v>10</v>
      </c>
      <c r="O8" s="3" t="s">
        <v>11</v>
      </c>
      <c r="P8" s="3" t="s">
        <v>12</v>
      </c>
      <c r="Q8" s="3" t="s">
        <v>13</v>
      </c>
      <c r="R8" s="3" t="s">
        <v>14</v>
      </c>
    </row>
    <row r="9" spans="1:22" ht="21.6" customHeight="1" x14ac:dyDescent="0.25">
      <c r="A9" s="4"/>
      <c r="B9" s="109" t="s">
        <v>15</v>
      </c>
      <c r="C9" s="110"/>
      <c r="D9" s="110"/>
      <c r="E9" s="111"/>
      <c r="F9" s="5"/>
      <c r="G9" s="5"/>
      <c r="H9" s="5"/>
      <c r="I9" s="18"/>
      <c r="J9" s="5"/>
      <c r="K9" s="5"/>
      <c r="L9" s="5"/>
      <c r="M9" s="5"/>
      <c r="N9" s="5"/>
      <c r="O9" s="5"/>
      <c r="P9" s="5"/>
      <c r="Q9" s="5"/>
      <c r="R9" s="5"/>
    </row>
    <row r="10" spans="1:22" x14ac:dyDescent="0.25">
      <c r="A10" s="52"/>
      <c r="B10" s="82" t="s">
        <v>16</v>
      </c>
      <c r="C10" s="83"/>
      <c r="D10" s="83"/>
      <c r="E10" s="84"/>
      <c r="F10" s="6"/>
      <c r="G10" s="6"/>
      <c r="H10" s="6"/>
      <c r="I10" s="19"/>
      <c r="J10" s="6"/>
      <c r="K10" s="6"/>
      <c r="L10" s="6"/>
      <c r="M10" s="6"/>
      <c r="N10" s="6"/>
      <c r="O10" s="6"/>
      <c r="P10" s="6"/>
      <c r="Q10" s="6"/>
      <c r="R10" s="6"/>
    </row>
    <row r="11" spans="1:22" x14ac:dyDescent="0.25">
      <c r="A11" s="53"/>
      <c r="B11" s="106" t="s">
        <v>17</v>
      </c>
      <c r="C11" s="107"/>
      <c r="D11" s="107"/>
      <c r="E11" s="108"/>
      <c r="F11" s="7"/>
      <c r="G11" s="7"/>
      <c r="H11" s="7"/>
      <c r="I11" s="26"/>
      <c r="J11" s="25"/>
      <c r="K11" s="7"/>
      <c r="L11" s="7"/>
      <c r="M11" s="7"/>
      <c r="N11" s="7"/>
      <c r="O11" s="7"/>
      <c r="P11" s="7"/>
      <c r="Q11" s="7"/>
      <c r="R11" s="7"/>
    </row>
    <row r="12" spans="1:22" ht="15" customHeight="1" x14ac:dyDescent="0.25">
      <c r="A12" s="53" t="s">
        <v>174</v>
      </c>
      <c r="B12" s="118" t="s">
        <v>175</v>
      </c>
      <c r="C12" s="119"/>
      <c r="D12" s="119"/>
      <c r="E12" s="120"/>
      <c r="F12" s="67">
        <v>60</v>
      </c>
      <c r="G12" s="68">
        <v>1.03</v>
      </c>
      <c r="H12" s="68">
        <v>3</v>
      </c>
      <c r="I12" s="68">
        <v>5.0999999999999996</v>
      </c>
      <c r="J12" s="68">
        <v>51.42</v>
      </c>
      <c r="K12" s="68">
        <v>1.2999999999999999E-2</v>
      </c>
      <c r="L12" s="68">
        <v>11.9</v>
      </c>
      <c r="M12" s="68">
        <v>0</v>
      </c>
      <c r="N12" s="68">
        <v>0.24</v>
      </c>
      <c r="O12" s="68">
        <v>31.34</v>
      </c>
      <c r="P12" s="68">
        <v>20.37</v>
      </c>
      <c r="Q12" s="68">
        <v>9.61</v>
      </c>
      <c r="R12" s="68">
        <v>0.4</v>
      </c>
    </row>
    <row r="13" spans="1:22" ht="30" customHeight="1" x14ac:dyDescent="0.25">
      <c r="A13" s="51" t="s">
        <v>18</v>
      </c>
      <c r="B13" s="88" t="s">
        <v>19</v>
      </c>
      <c r="C13" s="89"/>
      <c r="D13" s="89"/>
      <c r="E13" s="90"/>
      <c r="F13" s="30">
        <v>100</v>
      </c>
      <c r="G13" s="30">
        <v>9.5399999999999991</v>
      </c>
      <c r="H13" s="30">
        <v>12.04</v>
      </c>
      <c r="I13" s="31">
        <v>9.93</v>
      </c>
      <c r="J13" s="30">
        <v>186.24</v>
      </c>
      <c r="K13" s="32">
        <v>0.01</v>
      </c>
      <c r="L13" s="32">
        <v>0.11</v>
      </c>
      <c r="M13" s="57">
        <v>0.33</v>
      </c>
      <c r="N13" s="32">
        <v>0.11</v>
      </c>
      <c r="O13" s="30">
        <v>186.25</v>
      </c>
      <c r="P13" s="30">
        <v>6.2</v>
      </c>
      <c r="Q13" s="30">
        <v>25.18</v>
      </c>
      <c r="R13" s="57">
        <v>0.15</v>
      </c>
    </row>
    <row r="14" spans="1:22" ht="18" customHeight="1" x14ac:dyDescent="0.25">
      <c r="A14" s="51" t="s">
        <v>89</v>
      </c>
      <c r="B14" s="115" t="s">
        <v>90</v>
      </c>
      <c r="C14" s="116"/>
      <c r="D14" s="116"/>
      <c r="E14" s="117"/>
      <c r="F14" s="30">
        <v>150</v>
      </c>
      <c r="G14" s="33">
        <v>5.0999999999999996</v>
      </c>
      <c r="H14" s="33">
        <v>4.47</v>
      </c>
      <c r="I14" s="34">
        <v>28.5</v>
      </c>
      <c r="J14" s="33">
        <v>187</v>
      </c>
      <c r="K14" s="33">
        <v>0.09</v>
      </c>
      <c r="L14" s="33">
        <v>0</v>
      </c>
      <c r="M14" s="33">
        <v>0.1</v>
      </c>
      <c r="N14" s="33">
        <v>0.81599999999999995</v>
      </c>
      <c r="O14" s="33">
        <v>16.46</v>
      </c>
      <c r="P14" s="33">
        <v>57.01</v>
      </c>
      <c r="Q14" s="33">
        <v>8.48</v>
      </c>
      <c r="R14" s="33">
        <v>0.87</v>
      </c>
    </row>
    <row r="15" spans="1:22" x14ac:dyDescent="0.25">
      <c r="A15" s="51" t="s">
        <v>20</v>
      </c>
      <c r="B15" s="88" t="s">
        <v>21</v>
      </c>
      <c r="C15" s="89"/>
      <c r="D15" s="89"/>
      <c r="E15" s="90"/>
      <c r="F15" s="30">
        <v>200</v>
      </c>
      <c r="G15" s="33">
        <v>0.5</v>
      </c>
      <c r="H15" s="33">
        <v>0.02</v>
      </c>
      <c r="I15" s="34">
        <v>19.43</v>
      </c>
      <c r="J15" s="33">
        <v>79.92</v>
      </c>
      <c r="K15" s="33">
        <v>0</v>
      </c>
      <c r="L15" s="33">
        <v>0.03</v>
      </c>
      <c r="M15" s="33">
        <v>0</v>
      </c>
      <c r="N15" s="33">
        <v>0</v>
      </c>
      <c r="O15" s="33">
        <v>17.25</v>
      </c>
      <c r="P15" s="33">
        <v>28.8</v>
      </c>
      <c r="Q15" s="33">
        <v>13.8</v>
      </c>
      <c r="R15" s="58">
        <v>0.95</v>
      </c>
    </row>
    <row r="16" spans="1:22" x14ac:dyDescent="0.25">
      <c r="A16" s="51" t="s">
        <v>22</v>
      </c>
      <c r="B16" s="88" t="s">
        <v>23</v>
      </c>
      <c r="C16" s="89"/>
      <c r="D16" s="89"/>
      <c r="E16" s="90"/>
      <c r="F16" s="30">
        <v>50</v>
      </c>
      <c r="G16" s="33">
        <v>3.8</v>
      </c>
      <c r="H16" s="33">
        <v>0.4</v>
      </c>
      <c r="I16" s="34">
        <v>24.6</v>
      </c>
      <c r="J16" s="33">
        <v>118.33</v>
      </c>
      <c r="K16" s="33">
        <v>0.05</v>
      </c>
      <c r="L16" s="33">
        <v>0</v>
      </c>
      <c r="M16" s="33">
        <v>0</v>
      </c>
      <c r="N16" s="33">
        <v>0.55000000000000004</v>
      </c>
      <c r="O16" s="33">
        <v>10</v>
      </c>
      <c r="P16" s="33">
        <v>32.5</v>
      </c>
      <c r="Q16" s="33">
        <v>7</v>
      </c>
      <c r="R16" s="33">
        <v>0.55000000000000004</v>
      </c>
    </row>
    <row r="17" spans="1:22" x14ac:dyDescent="0.25">
      <c r="A17" s="51"/>
      <c r="B17" s="94" t="s">
        <v>24</v>
      </c>
      <c r="C17" s="95"/>
      <c r="D17" s="95"/>
      <c r="E17" s="96"/>
      <c r="F17" s="30"/>
      <c r="G17" s="35">
        <f>SUM(G12:G16)</f>
        <v>19.97</v>
      </c>
      <c r="H17" s="35">
        <f t="shared" ref="H17:R17" si="0">SUM(H12:H16)</f>
        <v>19.929999999999996</v>
      </c>
      <c r="I17" s="35">
        <f t="shared" si="0"/>
        <v>87.56</v>
      </c>
      <c r="J17" s="35">
        <f t="shared" si="0"/>
        <v>622.91000000000008</v>
      </c>
      <c r="K17" s="35">
        <f t="shared" si="0"/>
        <v>0.16299999999999998</v>
      </c>
      <c r="L17" s="35">
        <f t="shared" si="0"/>
        <v>12.04</v>
      </c>
      <c r="M17" s="35">
        <f t="shared" si="0"/>
        <v>0.43000000000000005</v>
      </c>
      <c r="N17" s="35">
        <f t="shared" si="0"/>
        <v>1.716</v>
      </c>
      <c r="O17" s="35">
        <f t="shared" si="0"/>
        <v>261.3</v>
      </c>
      <c r="P17" s="35">
        <f t="shared" si="0"/>
        <v>144.88</v>
      </c>
      <c r="Q17" s="35">
        <f t="shared" si="0"/>
        <v>64.069999999999993</v>
      </c>
      <c r="R17" s="35">
        <f t="shared" si="0"/>
        <v>2.92</v>
      </c>
    </row>
    <row r="18" spans="1:22" x14ac:dyDescent="0.25">
      <c r="A18" s="51"/>
      <c r="B18" s="82" t="s">
        <v>25</v>
      </c>
      <c r="C18" s="83"/>
      <c r="D18" s="83"/>
      <c r="E18" s="84"/>
      <c r="F18" s="10"/>
      <c r="G18" s="10"/>
      <c r="H18" s="10"/>
      <c r="I18" s="20"/>
      <c r="J18" s="10"/>
      <c r="K18" s="10"/>
      <c r="L18" s="10"/>
      <c r="M18" s="10"/>
      <c r="N18" s="10"/>
      <c r="O18" s="10"/>
      <c r="P18" s="10"/>
      <c r="Q18" s="10"/>
      <c r="R18" s="10"/>
    </row>
    <row r="19" spans="1:22" x14ac:dyDescent="0.25">
      <c r="A19" s="51"/>
      <c r="B19" s="106" t="s">
        <v>26</v>
      </c>
      <c r="C19" s="107"/>
      <c r="D19" s="107"/>
      <c r="E19" s="108"/>
      <c r="F19" s="10"/>
      <c r="G19" s="10"/>
      <c r="H19" s="10"/>
      <c r="I19" s="20"/>
      <c r="J19" s="10"/>
      <c r="K19" s="10"/>
      <c r="L19" s="10"/>
      <c r="M19" s="10"/>
      <c r="N19" s="10"/>
      <c r="O19" s="10"/>
      <c r="P19" s="10"/>
      <c r="Q19" s="10"/>
      <c r="R19" s="10"/>
    </row>
    <row r="20" spans="1:22" ht="15" customHeight="1" x14ac:dyDescent="0.25">
      <c r="A20" s="51" t="s">
        <v>169</v>
      </c>
      <c r="B20" s="103" t="s">
        <v>170</v>
      </c>
      <c r="C20" s="104"/>
      <c r="D20" s="104"/>
      <c r="E20" s="105"/>
      <c r="F20" s="30">
        <v>60</v>
      </c>
      <c r="G20" s="33">
        <v>1.29</v>
      </c>
      <c r="H20" s="33">
        <v>4.96</v>
      </c>
      <c r="I20" s="34">
        <v>7.12</v>
      </c>
      <c r="J20" s="33">
        <v>78.3</v>
      </c>
      <c r="K20" s="33">
        <v>0.1</v>
      </c>
      <c r="L20" s="33">
        <v>10.4</v>
      </c>
      <c r="M20" s="49">
        <v>0</v>
      </c>
      <c r="N20" s="33">
        <v>0.06</v>
      </c>
      <c r="O20" s="33">
        <v>24.24</v>
      </c>
      <c r="P20" s="33">
        <v>46.98</v>
      </c>
      <c r="Q20" s="33">
        <v>14.04</v>
      </c>
      <c r="R20" s="33">
        <v>0.61</v>
      </c>
    </row>
    <row r="21" spans="1:22" ht="18" customHeight="1" x14ac:dyDescent="0.25">
      <c r="A21" s="51" t="s">
        <v>161</v>
      </c>
      <c r="B21" s="88" t="s">
        <v>177</v>
      </c>
      <c r="C21" s="89"/>
      <c r="D21" s="89"/>
      <c r="E21" s="90"/>
      <c r="F21" s="30">
        <v>200</v>
      </c>
      <c r="G21" s="33">
        <v>15.1</v>
      </c>
      <c r="H21" s="33">
        <v>13.58</v>
      </c>
      <c r="I21" s="34">
        <v>17.399999999999999</v>
      </c>
      <c r="J21" s="33">
        <v>252.6</v>
      </c>
      <c r="K21" s="33">
        <v>0.1</v>
      </c>
      <c r="L21" s="33">
        <v>13.3</v>
      </c>
      <c r="M21" s="33">
        <v>0.46</v>
      </c>
      <c r="N21" s="33">
        <v>6.32</v>
      </c>
      <c r="O21" s="33">
        <v>44.6</v>
      </c>
      <c r="P21" s="33">
        <v>165.8</v>
      </c>
      <c r="Q21" s="33">
        <v>23.8</v>
      </c>
      <c r="R21" s="58">
        <v>1.4</v>
      </c>
    </row>
    <row r="22" spans="1:22" ht="15.75" customHeight="1" x14ac:dyDescent="0.25">
      <c r="A22" s="51" t="s">
        <v>27</v>
      </c>
      <c r="B22" s="88" t="s">
        <v>28</v>
      </c>
      <c r="C22" s="89"/>
      <c r="D22" s="89"/>
      <c r="E22" s="90"/>
      <c r="F22" s="30" t="s">
        <v>29</v>
      </c>
      <c r="G22" s="33">
        <v>0.27</v>
      </c>
      <c r="H22" s="33">
        <v>0.06</v>
      </c>
      <c r="I22" s="34">
        <v>15.23</v>
      </c>
      <c r="J22" s="33">
        <v>63</v>
      </c>
      <c r="K22" s="33">
        <v>3.0000000000000001E-3</v>
      </c>
      <c r="L22" s="33">
        <v>2.8</v>
      </c>
      <c r="M22" s="33">
        <v>0</v>
      </c>
      <c r="N22" s="33">
        <v>1.4E-2</v>
      </c>
      <c r="O22" s="33">
        <v>3.25</v>
      </c>
      <c r="P22" s="33">
        <v>1.54</v>
      </c>
      <c r="Q22" s="33">
        <v>0.84</v>
      </c>
      <c r="R22" s="33">
        <v>0.1</v>
      </c>
    </row>
    <row r="23" spans="1:22" x14ac:dyDescent="0.25">
      <c r="A23" s="51" t="s">
        <v>30</v>
      </c>
      <c r="B23" s="88" t="s">
        <v>31</v>
      </c>
      <c r="C23" s="89"/>
      <c r="D23" s="89"/>
      <c r="E23" s="90"/>
      <c r="F23" s="30">
        <v>50</v>
      </c>
      <c r="G23" s="33">
        <v>3.8</v>
      </c>
      <c r="H23" s="33">
        <v>0.4</v>
      </c>
      <c r="I23" s="34">
        <v>24.6</v>
      </c>
      <c r="J23" s="33">
        <v>118.33</v>
      </c>
      <c r="K23" s="33">
        <v>0.05</v>
      </c>
      <c r="L23" s="33">
        <v>0</v>
      </c>
      <c r="M23" s="33">
        <v>0</v>
      </c>
      <c r="N23" s="33">
        <v>0.55000000000000004</v>
      </c>
      <c r="O23" s="33">
        <v>10</v>
      </c>
      <c r="P23" s="33">
        <v>32.5</v>
      </c>
      <c r="Q23" s="33">
        <v>7</v>
      </c>
      <c r="R23" s="33">
        <v>0.55000000000000004</v>
      </c>
    </row>
    <row r="24" spans="1:22" x14ac:dyDescent="0.25">
      <c r="A24" s="51"/>
      <c r="B24" s="94" t="s">
        <v>32</v>
      </c>
      <c r="C24" s="95"/>
      <c r="D24" s="95"/>
      <c r="E24" s="96"/>
      <c r="F24" s="10"/>
      <c r="G24" s="36">
        <f t="shared" ref="G24:R24" si="1">SUM(G20:G23)</f>
        <v>20.46</v>
      </c>
      <c r="H24" s="36">
        <f t="shared" si="1"/>
        <v>18.999999999999996</v>
      </c>
      <c r="I24" s="36">
        <f t="shared" si="1"/>
        <v>64.349999999999994</v>
      </c>
      <c r="J24" s="36">
        <f t="shared" si="1"/>
        <v>512.23</v>
      </c>
      <c r="K24" s="36">
        <f t="shared" si="1"/>
        <v>0.253</v>
      </c>
      <c r="L24" s="36">
        <f t="shared" si="1"/>
        <v>26.500000000000004</v>
      </c>
      <c r="M24" s="36">
        <f t="shared" si="1"/>
        <v>0.46</v>
      </c>
      <c r="N24" s="36">
        <f t="shared" si="1"/>
        <v>6.944</v>
      </c>
      <c r="O24" s="36">
        <f t="shared" si="1"/>
        <v>82.09</v>
      </c>
      <c r="P24" s="36">
        <f t="shared" si="1"/>
        <v>246.82</v>
      </c>
      <c r="Q24" s="36">
        <f t="shared" si="1"/>
        <v>45.680000000000007</v>
      </c>
      <c r="R24" s="36">
        <f t="shared" si="1"/>
        <v>2.66</v>
      </c>
    </row>
    <row r="25" spans="1:22" x14ac:dyDescent="0.25">
      <c r="A25" s="51"/>
      <c r="B25" s="82" t="s">
        <v>33</v>
      </c>
      <c r="C25" s="83"/>
      <c r="D25" s="83"/>
      <c r="E25" s="84"/>
      <c r="F25" s="10"/>
      <c r="G25" s="11"/>
      <c r="H25" s="11"/>
      <c r="I25" s="21"/>
      <c r="J25" s="11"/>
      <c r="K25" s="11"/>
      <c r="L25" s="11"/>
      <c r="M25" s="11"/>
      <c r="N25" s="11"/>
      <c r="O25" s="11"/>
      <c r="P25" s="11"/>
      <c r="Q25" s="11"/>
      <c r="R25" s="11"/>
    </row>
    <row r="26" spans="1:22" x14ac:dyDescent="0.25">
      <c r="A26" s="51"/>
      <c r="B26" s="85" t="s">
        <v>34</v>
      </c>
      <c r="C26" s="86"/>
      <c r="D26" s="86"/>
      <c r="E26" s="87"/>
      <c r="F26" s="10"/>
      <c r="G26" s="10"/>
      <c r="H26" s="10"/>
      <c r="I26" s="20"/>
      <c r="J26" s="10"/>
      <c r="K26" s="10"/>
      <c r="L26" s="10"/>
      <c r="M26" s="10"/>
      <c r="N26" s="10"/>
      <c r="O26" s="10"/>
      <c r="P26" s="10"/>
      <c r="Q26" s="10"/>
      <c r="R26" s="10"/>
    </row>
    <row r="27" spans="1:22" ht="15" customHeight="1" x14ac:dyDescent="0.25">
      <c r="A27" s="51" t="s">
        <v>164</v>
      </c>
      <c r="B27" s="88" t="s">
        <v>35</v>
      </c>
      <c r="C27" s="89"/>
      <c r="D27" s="89"/>
      <c r="E27" s="90"/>
      <c r="F27" s="30">
        <v>100</v>
      </c>
      <c r="G27" s="33">
        <v>0.4</v>
      </c>
      <c r="H27" s="33">
        <v>0.4</v>
      </c>
      <c r="I27" s="34">
        <v>7.35</v>
      </c>
      <c r="J27" s="33">
        <v>47</v>
      </c>
      <c r="K27" s="33">
        <v>0.03</v>
      </c>
      <c r="L27" s="33">
        <v>8</v>
      </c>
      <c r="M27" s="33">
        <v>0</v>
      </c>
      <c r="N27" s="33">
        <v>0.1</v>
      </c>
      <c r="O27" s="33">
        <v>16</v>
      </c>
      <c r="P27" s="33">
        <v>11</v>
      </c>
      <c r="Q27" s="33">
        <v>9</v>
      </c>
      <c r="R27" s="33">
        <v>0.03</v>
      </c>
      <c r="S27" s="64"/>
      <c r="T27" s="64"/>
      <c r="U27" s="64"/>
      <c r="V27" s="64"/>
    </row>
    <row r="28" spans="1:22" ht="31.5" customHeight="1" x14ac:dyDescent="0.25">
      <c r="A28" s="51" t="s">
        <v>44</v>
      </c>
      <c r="B28" s="97" t="s">
        <v>178</v>
      </c>
      <c r="C28" s="98"/>
      <c r="D28" s="98"/>
      <c r="E28" s="99"/>
      <c r="F28" s="30">
        <v>100</v>
      </c>
      <c r="G28" s="33">
        <v>8</v>
      </c>
      <c r="H28" s="33">
        <v>10.74</v>
      </c>
      <c r="I28" s="34">
        <v>12.2</v>
      </c>
      <c r="J28" s="33">
        <v>174.52</v>
      </c>
      <c r="K28" s="33">
        <v>7.0000000000000007E-2</v>
      </c>
      <c r="L28" s="33">
        <v>0.93</v>
      </c>
      <c r="M28" s="33">
        <v>0.03</v>
      </c>
      <c r="N28" s="33">
        <v>0.2</v>
      </c>
      <c r="O28" s="33">
        <v>21.7</v>
      </c>
      <c r="P28" s="33">
        <v>114.72</v>
      </c>
      <c r="Q28" s="33">
        <v>21.64</v>
      </c>
      <c r="R28" s="33">
        <v>1.1299999999999999</v>
      </c>
      <c r="S28" s="64"/>
      <c r="T28" s="64"/>
      <c r="U28" s="64"/>
      <c r="V28" s="64"/>
    </row>
    <row r="29" spans="1:22" x14ac:dyDescent="0.25">
      <c r="A29" s="51" t="s">
        <v>155</v>
      </c>
      <c r="B29" s="97" t="s">
        <v>45</v>
      </c>
      <c r="C29" s="98"/>
      <c r="D29" s="98"/>
      <c r="E29" s="99"/>
      <c r="F29" s="30">
        <v>150</v>
      </c>
      <c r="G29" s="58">
        <v>4.18</v>
      </c>
      <c r="H29" s="58">
        <v>5.01</v>
      </c>
      <c r="I29" s="34">
        <v>28</v>
      </c>
      <c r="J29" s="33">
        <v>175</v>
      </c>
      <c r="K29" s="33">
        <v>0.08</v>
      </c>
      <c r="L29" s="33">
        <v>0</v>
      </c>
      <c r="M29" s="33">
        <v>0.21</v>
      </c>
      <c r="N29" s="33">
        <v>0.82</v>
      </c>
      <c r="O29" s="33">
        <v>16.47</v>
      </c>
      <c r="P29" s="33">
        <v>85.5</v>
      </c>
      <c r="Q29" s="33">
        <v>8.49</v>
      </c>
      <c r="R29" s="33">
        <v>0.87</v>
      </c>
      <c r="S29" s="64"/>
      <c r="T29" s="64"/>
      <c r="U29" s="64"/>
      <c r="V29" s="64"/>
    </row>
    <row r="30" spans="1:22" ht="19.5" customHeight="1" x14ac:dyDescent="0.25">
      <c r="A30" s="53" t="s">
        <v>162</v>
      </c>
      <c r="B30" s="79" t="s">
        <v>38</v>
      </c>
      <c r="C30" s="80"/>
      <c r="D30" s="80"/>
      <c r="E30" s="81"/>
      <c r="F30" s="7">
        <v>200</v>
      </c>
      <c r="G30" s="28">
        <v>0.68</v>
      </c>
      <c r="H30" s="28">
        <v>0.3</v>
      </c>
      <c r="I30" s="29">
        <v>20.76</v>
      </c>
      <c r="J30" s="28">
        <v>88.2</v>
      </c>
      <c r="K30" s="28">
        <v>1.2E-2</v>
      </c>
      <c r="L30" s="59">
        <v>29</v>
      </c>
      <c r="M30" s="28">
        <v>0</v>
      </c>
      <c r="N30" s="28">
        <v>0.24</v>
      </c>
      <c r="O30" s="28">
        <v>21.34</v>
      </c>
      <c r="P30" s="28">
        <v>3.44</v>
      </c>
      <c r="Q30" s="28">
        <v>3.44</v>
      </c>
      <c r="R30" s="28">
        <v>0.63</v>
      </c>
    </row>
    <row r="31" spans="1:22" x14ac:dyDescent="0.25">
      <c r="A31" s="51" t="s">
        <v>39</v>
      </c>
      <c r="B31" s="88" t="s">
        <v>40</v>
      </c>
      <c r="C31" s="89"/>
      <c r="D31" s="89"/>
      <c r="E31" s="90"/>
      <c r="F31" s="30">
        <v>50</v>
      </c>
      <c r="G31" s="33">
        <v>3.8</v>
      </c>
      <c r="H31" s="33">
        <v>0.4</v>
      </c>
      <c r="I31" s="34">
        <v>24.6</v>
      </c>
      <c r="J31" s="33">
        <v>118.33</v>
      </c>
      <c r="K31" s="33">
        <v>0.05</v>
      </c>
      <c r="L31" s="33">
        <v>0</v>
      </c>
      <c r="M31" s="33">
        <v>0</v>
      </c>
      <c r="N31" s="33">
        <v>0.55000000000000004</v>
      </c>
      <c r="O31" s="33">
        <v>10</v>
      </c>
      <c r="P31" s="33">
        <v>32.5</v>
      </c>
      <c r="Q31" s="33">
        <v>7</v>
      </c>
      <c r="R31" s="33">
        <v>0.55000000000000004</v>
      </c>
    </row>
    <row r="32" spans="1:22" x14ac:dyDescent="0.25">
      <c r="A32" s="51"/>
      <c r="B32" s="94" t="s">
        <v>41</v>
      </c>
      <c r="C32" s="95"/>
      <c r="D32" s="95"/>
      <c r="E32" s="96"/>
      <c r="F32" s="10"/>
      <c r="G32" s="36">
        <f>SUM(G27:G31)</f>
        <v>17.059999999999999</v>
      </c>
      <c r="H32" s="36">
        <f t="shared" ref="H32:R32" si="2">SUM(H27:H31)</f>
        <v>16.849999999999998</v>
      </c>
      <c r="I32" s="36">
        <f t="shared" si="2"/>
        <v>92.91</v>
      </c>
      <c r="J32" s="36">
        <f t="shared" si="2"/>
        <v>603.04999999999995</v>
      </c>
      <c r="K32" s="36">
        <f t="shared" si="2"/>
        <v>0.24199999999999999</v>
      </c>
      <c r="L32" s="36">
        <f t="shared" si="2"/>
        <v>37.93</v>
      </c>
      <c r="M32" s="36">
        <f t="shared" si="2"/>
        <v>0.24</v>
      </c>
      <c r="N32" s="36">
        <f t="shared" si="2"/>
        <v>1.9100000000000001</v>
      </c>
      <c r="O32" s="36">
        <f t="shared" si="2"/>
        <v>85.51</v>
      </c>
      <c r="P32" s="36">
        <f t="shared" si="2"/>
        <v>247.16</v>
      </c>
      <c r="Q32" s="36">
        <f t="shared" si="2"/>
        <v>49.57</v>
      </c>
      <c r="R32" s="36">
        <f t="shared" si="2"/>
        <v>3.21</v>
      </c>
    </row>
    <row r="33" spans="1:22" x14ac:dyDescent="0.25">
      <c r="A33" s="51"/>
      <c r="B33" s="82" t="s">
        <v>42</v>
      </c>
      <c r="C33" s="83"/>
      <c r="D33" s="83"/>
      <c r="E33" s="84"/>
      <c r="F33" s="10"/>
      <c r="G33" s="10"/>
      <c r="H33" s="10"/>
      <c r="I33" s="20"/>
      <c r="J33" s="10"/>
      <c r="K33" s="10"/>
      <c r="L33" s="10"/>
      <c r="M33" s="10"/>
      <c r="N33" s="10"/>
      <c r="O33" s="10"/>
      <c r="P33" s="10"/>
      <c r="Q33" s="10"/>
      <c r="R33" s="10"/>
    </row>
    <row r="34" spans="1:22" x14ac:dyDescent="0.25">
      <c r="A34" s="51"/>
      <c r="B34" s="85" t="s">
        <v>43</v>
      </c>
      <c r="C34" s="86"/>
      <c r="D34" s="86"/>
      <c r="E34" s="87"/>
      <c r="F34" s="10"/>
      <c r="G34" s="10"/>
      <c r="H34" s="10"/>
      <c r="I34" s="20"/>
      <c r="J34" s="10"/>
      <c r="K34" s="10"/>
      <c r="L34" s="10"/>
      <c r="M34" s="10"/>
      <c r="N34" s="10"/>
      <c r="O34" s="10"/>
      <c r="P34" s="10"/>
      <c r="Q34" s="10"/>
      <c r="R34" s="10"/>
    </row>
    <row r="35" spans="1:22" x14ac:dyDescent="0.25">
      <c r="A35" s="51" t="s">
        <v>180</v>
      </c>
      <c r="B35" s="91" t="s">
        <v>179</v>
      </c>
      <c r="C35" s="92"/>
      <c r="D35" s="92"/>
      <c r="E35" s="93"/>
      <c r="F35" s="69">
        <v>60</v>
      </c>
      <c r="G35" s="70">
        <v>0.9</v>
      </c>
      <c r="H35" s="70">
        <v>3.6</v>
      </c>
      <c r="I35" s="70">
        <v>7.2</v>
      </c>
      <c r="J35" s="70">
        <v>63</v>
      </c>
      <c r="K35" s="70">
        <v>0.02</v>
      </c>
      <c r="L35" s="70">
        <v>4.32</v>
      </c>
      <c r="M35" s="71">
        <v>0</v>
      </c>
      <c r="N35" s="70">
        <v>0</v>
      </c>
      <c r="O35" s="70">
        <v>19.899999999999999</v>
      </c>
      <c r="P35" s="70">
        <v>23.4</v>
      </c>
      <c r="Q35" s="70">
        <v>10.4</v>
      </c>
      <c r="R35" s="70">
        <v>0.8</v>
      </c>
      <c r="S35" s="64"/>
      <c r="T35" s="64"/>
      <c r="U35" s="64"/>
      <c r="V35" s="64"/>
    </row>
    <row r="36" spans="1:22" ht="31.5" customHeight="1" x14ac:dyDescent="0.25">
      <c r="A36" s="51" t="s">
        <v>36</v>
      </c>
      <c r="B36" s="88" t="s">
        <v>181</v>
      </c>
      <c r="C36" s="89"/>
      <c r="D36" s="89"/>
      <c r="E36" s="90"/>
      <c r="F36" s="30">
        <v>100</v>
      </c>
      <c r="G36" s="33">
        <v>15.2</v>
      </c>
      <c r="H36" s="33">
        <v>17.38</v>
      </c>
      <c r="I36" s="34">
        <v>2.56</v>
      </c>
      <c r="J36" s="33">
        <v>225</v>
      </c>
      <c r="K36" s="33">
        <v>0.03</v>
      </c>
      <c r="L36" s="33">
        <v>0.18</v>
      </c>
      <c r="M36" s="33">
        <v>0</v>
      </c>
      <c r="N36" s="33">
        <v>0.1</v>
      </c>
      <c r="O36" s="33">
        <v>21.23</v>
      </c>
      <c r="P36" s="33">
        <v>159.30000000000001</v>
      </c>
      <c r="Q36" s="33">
        <v>23.06</v>
      </c>
      <c r="R36" s="58">
        <v>1.45</v>
      </c>
    </row>
    <row r="37" spans="1:22" ht="15" customHeight="1" x14ac:dyDescent="0.25">
      <c r="A37" s="51" t="s">
        <v>163</v>
      </c>
      <c r="B37" s="91" t="s">
        <v>37</v>
      </c>
      <c r="C37" s="92"/>
      <c r="D37" s="92"/>
      <c r="E37" s="93"/>
      <c r="F37" s="30">
        <v>150</v>
      </c>
      <c r="G37" s="33">
        <v>3.09</v>
      </c>
      <c r="H37" s="33">
        <v>8.2799999999999994</v>
      </c>
      <c r="I37" s="34">
        <v>22</v>
      </c>
      <c r="J37" s="33">
        <v>172</v>
      </c>
      <c r="K37" s="33">
        <v>0.16</v>
      </c>
      <c r="L37" s="33">
        <v>7.94</v>
      </c>
      <c r="M37" s="33">
        <v>0.08</v>
      </c>
      <c r="N37" s="33">
        <v>3</v>
      </c>
      <c r="O37" s="33">
        <v>47.8</v>
      </c>
      <c r="P37" s="33">
        <v>98.8</v>
      </c>
      <c r="Q37" s="33">
        <v>8</v>
      </c>
      <c r="R37" s="33">
        <v>0</v>
      </c>
      <c r="S37" s="77"/>
      <c r="T37" s="77"/>
      <c r="U37" s="77"/>
      <c r="V37" s="77"/>
    </row>
    <row r="38" spans="1:22" ht="18" customHeight="1" x14ac:dyDescent="0.25">
      <c r="A38" s="51" t="s">
        <v>46</v>
      </c>
      <c r="B38" s="88" t="s">
        <v>47</v>
      </c>
      <c r="C38" s="89"/>
      <c r="D38" s="89"/>
      <c r="E38" s="90"/>
      <c r="F38" s="30" t="s">
        <v>48</v>
      </c>
      <c r="G38" s="33">
        <v>0.27</v>
      </c>
      <c r="H38" s="33">
        <v>0.06</v>
      </c>
      <c r="I38" s="34">
        <v>15.23</v>
      </c>
      <c r="J38" s="33">
        <v>63</v>
      </c>
      <c r="K38" s="33">
        <v>3.0000000000000001E-3</v>
      </c>
      <c r="L38" s="33">
        <v>2.8</v>
      </c>
      <c r="M38" s="33">
        <v>0</v>
      </c>
      <c r="N38" s="33">
        <v>1.4E-2</v>
      </c>
      <c r="O38" s="33">
        <v>3.25</v>
      </c>
      <c r="P38" s="33">
        <v>1.54</v>
      </c>
      <c r="Q38" s="33">
        <v>0.84</v>
      </c>
      <c r="R38" s="33">
        <v>0.1</v>
      </c>
    </row>
    <row r="39" spans="1:22" ht="14.25" customHeight="1" x14ac:dyDescent="0.25">
      <c r="A39" s="51" t="s">
        <v>156</v>
      </c>
      <c r="B39" s="88" t="s">
        <v>49</v>
      </c>
      <c r="C39" s="89"/>
      <c r="D39" s="89"/>
      <c r="E39" s="90"/>
      <c r="F39" s="30">
        <v>50</v>
      </c>
      <c r="G39" s="33">
        <v>3.8</v>
      </c>
      <c r="H39" s="33">
        <v>0.4</v>
      </c>
      <c r="I39" s="34">
        <v>24.6</v>
      </c>
      <c r="J39" s="33">
        <v>118.33</v>
      </c>
      <c r="K39" s="33">
        <v>0.05</v>
      </c>
      <c r="L39" s="33">
        <v>0</v>
      </c>
      <c r="M39" s="33">
        <v>0</v>
      </c>
      <c r="N39" s="33">
        <v>0.55000000000000004</v>
      </c>
      <c r="O39" s="33">
        <v>10</v>
      </c>
      <c r="P39" s="33">
        <v>32.5</v>
      </c>
      <c r="Q39" s="33">
        <v>7</v>
      </c>
      <c r="R39" s="33">
        <v>0.55000000000000004</v>
      </c>
    </row>
    <row r="40" spans="1:22" x14ac:dyDescent="0.25">
      <c r="A40" s="54"/>
      <c r="B40" s="94" t="s">
        <v>50</v>
      </c>
      <c r="C40" s="95"/>
      <c r="D40" s="95"/>
      <c r="E40" s="96"/>
      <c r="F40" s="11"/>
      <c r="G40" s="36">
        <f t="shared" ref="G40:R40" si="3">SUM(G35:G39)</f>
        <v>23.259999999999998</v>
      </c>
      <c r="H40" s="36">
        <f t="shared" si="3"/>
        <v>29.719999999999995</v>
      </c>
      <c r="I40" s="36">
        <f t="shared" si="3"/>
        <v>71.59</v>
      </c>
      <c r="J40" s="36">
        <f t="shared" si="3"/>
        <v>641.33000000000004</v>
      </c>
      <c r="K40" s="36">
        <f t="shared" si="3"/>
        <v>0.26300000000000001</v>
      </c>
      <c r="L40" s="36">
        <f t="shared" si="3"/>
        <v>15.240000000000002</v>
      </c>
      <c r="M40" s="36">
        <f t="shared" si="3"/>
        <v>0.08</v>
      </c>
      <c r="N40" s="36">
        <f t="shared" si="3"/>
        <v>3.6639999999999997</v>
      </c>
      <c r="O40" s="36">
        <f t="shared" si="3"/>
        <v>102.17999999999999</v>
      </c>
      <c r="P40" s="36">
        <f t="shared" si="3"/>
        <v>315.54000000000002</v>
      </c>
      <c r="Q40" s="36">
        <f t="shared" si="3"/>
        <v>49.300000000000004</v>
      </c>
      <c r="R40" s="36">
        <f t="shared" si="3"/>
        <v>2.9000000000000004</v>
      </c>
    </row>
    <row r="41" spans="1:22" x14ac:dyDescent="0.25">
      <c r="A41" s="51"/>
      <c r="B41" s="82" t="s">
        <v>51</v>
      </c>
      <c r="C41" s="83"/>
      <c r="D41" s="83"/>
      <c r="E41" s="84"/>
      <c r="F41" s="10"/>
      <c r="G41" s="10"/>
      <c r="H41" s="10"/>
      <c r="I41" s="20"/>
      <c r="J41" s="10"/>
      <c r="K41" s="10"/>
      <c r="L41" s="10"/>
      <c r="M41" s="10"/>
      <c r="N41" s="10"/>
      <c r="O41" s="10"/>
      <c r="P41" s="10"/>
      <c r="Q41" s="10"/>
      <c r="R41" s="10"/>
    </row>
    <row r="42" spans="1:22" x14ac:dyDescent="0.25">
      <c r="A42" s="53"/>
      <c r="B42" s="106" t="s">
        <v>52</v>
      </c>
      <c r="C42" s="107"/>
      <c r="D42" s="107"/>
      <c r="E42" s="108"/>
      <c r="F42" s="7"/>
      <c r="G42" s="7"/>
      <c r="H42" s="7"/>
      <c r="I42" s="27"/>
      <c r="J42" s="7"/>
      <c r="K42" s="7"/>
      <c r="L42" s="7"/>
      <c r="M42" s="7"/>
      <c r="N42" s="7"/>
      <c r="O42" s="7"/>
      <c r="P42" s="7"/>
      <c r="Q42" s="7"/>
      <c r="R42" s="7"/>
    </row>
    <row r="43" spans="1:22" ht="15.75" customHeight="1" x14ac:dyDescent="0.25">
      <c r="A43" s="51" t="s">
        <v>60</v>
      </c>
      <c r="B43" s="103" t="s">
        <v>171</v>
      </c>
      <c r="C43" s="104"/>
      <c r="D43" s="104"/>
      <c r="E43" s="105"/>
      <c r="F43" s="30">
        <v>100</v>
      </c>
      <c r="G43" s="33">
        <v>0.4</v>
      </c>
      <c r="H43" s="33">
        <v>0.4</v>
      </c>
      <c r="I43" s="34">
        <v>7.35</v>
      </c>
      <c r="J43" s="33">
        <v>47</v>
      </c>
      <c r="K43" s="33">
        <v>0.03</v>
      </c>
      <c r="L43" s="33">
        <v>8</v>
      </c>
      <c r="M43" s="33">
        <v>0</v>
      </c>
      <c r="N43" s="33">
        <v>0.1</v>
      </c>
      <c r="O43" s="33">
        <v>16</v>
      </c>
      <c r="P43" s="33">
        <v>11</v>
      </c>
      <c r="Q43" s="33">
        <v>9</v>
      </c>
      <c r="R43" s="33">
        <v>0.03</v>
      </c>
    </row>
    <row r="44" spans="1:22" ht="16.5" customHeight="1" x14ac:dyDescent="0.25">
      <c r="A44" s="51" t="s">
        <v>61</v>
      </c>
      <c r="B44" s="103" t="s">
        <v>62</v>
      </c>
      <c r="C44" s="104"/>
      <c r="D44" s="104"/>
      <c r="E44" s="105"/>
      <c r="F44" s="30">
        <v>100</v>
      </c>
      <c r="G44" s="33">
        <v>7.4</v>
      </c>
      <c r="H44" s="33">
        <v>10.9</v>
      </c>
      <c r="I44" s="34">
        <v>0.8</v>
      </c>
      <c r="J44" s="33">
        <v>260</v>
      </c>
      <c r="K44" s="33">
        <v>0.03</v>
      </c>
      <c r="L44" s="33">
        <v>0</v>
      </c>
      <c r="M44" s="33">
        <v>0</v>
      </c>
      <c r="N44" s="33">
        <v>1</v>
      </c>
      <c r="O44" s="33">
        <v>35</v>
      </c>
      <c r="P44" s="33">
        <v>139</v>
      </c>
      <c r="Q44" s="33">
        <v>16</v>
      </c>
      <c r="R44" s="33">
        <v>0</v>
      </c>
    </row>
    <row r="45" spans="1:22" ht="30" customHeight="1" x14ac:dyDescent="0.25">
      <c r="A45" s="51" t="s">
        <v>54</v>
      </c>
      <c r="B45" s="100" t="s">
        <v>192</v>
      </c>
      <c r="C45" s="101"/>
      <c r="D45" s="101"/>
      <c r="E45" s="102"/>
      <c r="F45" s="30" t="s">
        <v>173</v>
      </c>
      <c r="G45" s="33">
        <v>4</v>
      </c>
      <c r="H45" s="58">
        <v>5</v>
      </c>
      <c r="I45" s="34">
        <v>24.55</v>
      </c>
      <c r="J45" s="33">
        <v>152.4</v>
      </c>
      <c r="K45" s="33">
        <v>0.08</v>
      </c>
      <c r="L45" s="33">
        <v>0</v>
      </c>
      <c r="M45" s="33">
        <v>0</v>
      </c>
      <c r="N45" s="33">
        <v>0.47</v>
      </c>
      <c r="O45" s="33">
        <v>15.64</v>
      </c>
      <c r="P45" s="33">
        <v>101</v>
      </c>
      <c r="Q45" s="33">
        <v>21.6</v>
      </c>
      <c r="R45" s="58">
        <v>0.7</v>
      </c>
    </row>
    <row r="46" spans="1:22" ht="17.25" customHeight="1" x14ac:dyDescent="0.25">
      <c r="A46" s="53" t="s">
        <v>64</v>
      </c>
      <c r="B46" s="79" t="s">
        <v>65</v>
      </c>
      <c r="C46" s="80"/>
      <c r="D46" s="80"/>
      <c r="E46" s="81"/>
      <c r="F46" s="7">
        <v>200</v>
      </c>
      <c r="G46" s="28">
        <v>1.68</v>
      </c>
      <c r="H46" s="28">
        <v>1.25</v>
      </c>
      <c r="I46" s="37">
        <v>7.53</v>
      </c>
      <c r="J46" s="28">
        <v>48.09</v>
      </c>
      <c r="K46" s="28">
        <v>1.4999999999999999E-2</v>
      </c>
      <c r="L46" s="28">
        <v>2.1</v>
      </c>
      <c r="M46" s="28">
        <v>0.01</v>
      </c>
      <c r="N46" s="28">
        <v>0</v>
      </c>
      <c r="O46" s="28">
        <v>76.5</v>
      </c>
      <c r="P46" s="28">
        <v>48.7</v>
      </c>
      <c r="Q46" s="28">
        <v>8.8000000000000007</v>
      </c>
      <c r="R46" s="28">
        <v>0.43</v>
      </c>
      <c r="S46" s="66"/>
      <c r="T46" s="66"/>
      <c r="U46" s="66"/>
      <c r="V46" s="66"/>
    </row>
    <row r="47" spans="1:22" x14ac:dyDescent="0.25">
      <c r="A47" s="51" t="s">
        <v>55</v>
      </c>
      <c r="B47" s="88" t="s">
        <v>56</v>
      </c>
      <c r="C47" s="89"/>
      <c r="D47" s="89"/>
      <c r="E47" s="90"/>
      <c r="F47" s="30">
        <v>50</v>
      </c>
      <c r="G47" s="33">
        <v>3.8</v>
      </c>
      <c r="H47" s="33">
        <v>0.4</v>
      </c>
      <c r="I47" s="34">
        <v>24.6</v>
      </c>
      <c r="J47" s="33">
        <v>118.33</v>
      </c>
      <c r="K47" s="33">
        <v>0.05</v>
      </c>
      <c r="L47" s="33">
        <v>0</v>
      </c>
      <c r="M47" s="33">
        <v>0</v>
      </c>
      <c r="N47" s="33">
        <v>0.55000000000000004</v>
      </c>
      <c r="O47" s="33">
        <v>10</v>
      </c>
      <c r="P47" s="33">
        <v>32.5</v>
      </c>
      <c r="Q47" s="33">
        <v>7</v>
      </c>
      <c r="R47" s="33">
        <v>0.55000000000000004</v>
      </c>
    </row>
    <row r="48" spans="1:22" x14ac:dyDescent="0.25">
      <c r="A48" s="51"/>
      <c r="B48" s="94" t="s">
        <v>57</v>
      </c>
      <c r="C48" s="95"/>
      <c r="D48" s="95"/>
      <c r="E48" s="96"/>
      <c r="F48" s="10"/>
      <c r="G48" s="36">
        <f t="shared" ref="G48:R48" si="4">SUM(G43:G47)</f>
        <v>17.28</v>
      </c>
      <c r="H48" s="36">
        <f t="shared" si="4"/>
        <v>17.95</v>
      </c>
      <c r="I48" s="36">
        <f t="shared" si="4"/>
        <v>64.830000000000013</v>
      </c>
      <c r="J48" s="36">
        <f t="shared" si="4"/>
        <v>625.82000000000005</v>
      </c>
      <c r="K48" s="36">
        <f t="shared" si="4"/>
        <v>0.20500000000000002</v>
      </c>
      <c r="L48" s="36">
        <f t="shared" si="4"/>
        <v>10.1</v>
      </c>
      <c r="M48" s="36">
        <f t="shared" si="4"/>
        <v>0.01</v>
      </c>
      <c r="N48" s="36">
        <f t="shared" si="4"/>
        <v>2.12</v>
      </c>
      <c r="O48" s="36">
        <f t="shared" si="4"/>
        <v>153.13999999999999</v>
      </c>
      <c r="P48" s="36">
        <f t="shared" si="4"/>
        <v>332.2</v>
      </c>
      <c r="Q48" s="36">
        <f t="shared" si="4"/>
        <v>62.400000000000006</v>
      </c>
      <c r="R48" s="36">
        <f t="shared" si="4"/>
        <v>1.71</v>
      </c>
    </row>
    <row r="49" spans="1:22" x14ac:dyDescent="0.25">
      <c r="A49" s="51"/>
      <c r="B49" s="82" t="s">
        <v>58</v>
      </c>
      <c r="C49" s="83"/>
      <c r="D49" s="83"/>
      <c r="E49" s="84"/>
      <c r="F49" s="10"/>
      <c r="G49" s="10"/>
      <c r="H49" s="10"/>
      <c r="I49" s="20"/>
      <c r="J49" s="10"/>
      <c r="K49" s="10"/>
      <c r="L49" s="10"/>
      <c r="M49" s="10"/>
      <c r="N49" s="10"/>
      <c r="O49" s="10"/>
      <c r="P49" s="10"/>
      <c r="Q49" s="10"/>
      <c r="R49" s="10"/>
    </row>
    <row r="50" spans="1:22" x14ac:dyDescent="0.25">
      <c r="A50" s="51"/>
      <c r="B50" s="85" t="s">
        <v>59</v>
      </c>
      <c r="C50" s="86"/>
      <c r="D50" s="86"/>
      <c r="E50" s="87"/>
      <c r="F50" s="10"/>
      <c r="G50" s="10"/>
      <c r="H50" s="10"/>
      <c r="I50" s="20"/>
      <c r="J50" s="10"/>
      <c r="K50" s="10"/>
      <c r="L50" s="10"/>
      <c r="M50" s="10"/>
      <c r="N50" s="10"/>
      <c r="O50" s="10"/>
      <c r="P50" s="10"/>
      <c r="Q50" s="10"/>
      <c r="R50" s="10"/>
    </row>
    <row r="51" spans="1:22" ht="31.5" customHeight="1" x14ac:dyDescent="0.25">
      <c r="A51" s="55" t="s">
        <v>184</v>
      </c>
      <c r="B51" s="91" t="s">
        <v>182</v>
      </c>
      <c r="C51" s="92"/>
      <c r="D51" s="92"/>
      <c r="E51" s="93"/>
      <c r="F51" s="44">
        <v>60</v>
      </c>
      <c r="G51" s="45">
        <v>0.78</v>
      </c>
      <c r="H51" s="45">
        <v>1.94</v>
      </c>
      <c r="I51" s="46">
        <v>3.87</v>
      </c>
      <c r="J51" s="45">
        <v>36</v>
      </c>
      <c r="K51" s="45">
        <v>1.2999999999999999E-2</v>
      </c>
      <c r="L51" s="45">
        <v>6.25</v>
      </c>
      <c r="M51" s="45">
        <v>0</v>
      </c>
      <c r="N51" s="45">
        <v>0.04</v>
      </c>
      <c r="O51" s="45">
        <v>16.98</v>
      </c>
      <c r="P51" s="45">
        <v>46.98</v>
      </c>
      <c r="Q51" s="45">
        <v>6.05</v>
      </c>
      <c r="R51" s="45">
        <v>0.27</v>
      </c>
    </row>
    <row r="52" spans="1:22" ht="28.5" customHeight="1" x14ac:dyDescent="0.25">
      <c r="A52" s="53" t="s">
        <v>53</v>
      </c>
      <c r="B52" s="118" t="s">
        <v>183</v>
      </c>
      <c r="C52" s="119"/>
      <c r="D52" s="119"/>
      <c r="E52" s="120"/>
      <c r="F52" s="7">
        <v>100</v>
      </c>
      <c r="G52" s="28">
        <v>8.1300000000000008</v>
      </c>
      <c r="H52" s="28">
        <v>7.05</v>
      </c>
      <c r="I52" s="29">
        <v>14.65</v>
      </c>
      <c r="J52" s="28">
        <v>154.57</v>
      </c>
      <c r="K52" s="28">
        <v>0.04</v>
      </c>
      <c r="L52" s="28">
        <v>0.03</v>
      </c>
      <c r="M52" s="28">
        <v>0.15</v>
      </c>
      <c r="N52" s="28">
        <v>0.85</v>
      </c>
      <c r="O52" s="28">
        <v>24.17</v>
      </c>
      <c r="P52" s="28">
        <v>85.1</v>
      </c>
      <c r="Q52" s="28">
        <v>13.55</v>
      </c>
      <c r="R52" s="28">
        <v>0.98</v>
      </c>
      <c r="S52" s="66"/>
      <c r="T52" s="66"/>
      <c r="U52" s="66"/>
      <c r="V52" s="66"/>
    </row>
    <row r="53" spans="1:22" ht="17.25" customHeight="1" x14ac:dyDescent="0.25">
      <c r="A53" s="53" t="s">
        <v>140</v>
      </c>
      <c r="B53" s="79" t="s">
        <v>191</v>
      </c>
      <c r="C53" s="80"/>
      <c r="D53" s="80"/>
      <c r="E53" s="81"/>
      <c r="F53" s="7">
        <v>150</v>
      </c>
      <c r="G53" s="28">
        <v>4</v>
      </c>
      <c r="H53" s="28">
        <v>4.24</v>
      </c>
      <c r="I53" s="29">
        <v>24.55</v>
      </c>
      <c r="J53" s="28">
        <v>152.4</v>
      </c>
      <c r="K53" s="28">
        <v>0.08</v>
      </c>
      <c r="L53" s="29">
        <v>0</v>
      </c>
      <c r="M53" s="50">
        <v>0</v>
      </c>
      <c r="N53" s="28">
        <v>0.47</v>
      </c>
      <c r="O53" s="28">
        <v>15.64</v>
      </c>
      <c r="P53" s="28">
        <v>101</v>
      </c>
      <c r="Q53" s="28">
        <v>21.6</v>
      </c>
      <c r="R53" s="59">
        <v>0.7</v>
      </c>
    </row>
    <row r="54" spans="1:22" ht="15" customHeight="1" x14ac:dyDescent="0.25">
      <c r="A54" s="51" t="s">
        <v>20</v>
      </c>
      <c r="B54" s="88" t="s">
        <v>21</v>
      </c>
      <c r="C54" s="89"/>
      <c r="D54" s="89"/>
      <c r="E54" s="90"/>
      <c r="F54" s="30">
        <v>200</v>
      </c>
      <c r="G54" s="33">
        <v>0.5</v>
      </c>
      <c r="H54" s="33">
        <v>0.02</v>
      </c>
      <c r="I54" s="34">
        <v>19.43</v>
      </c>
      <c r="J54" s="33">
        <v>79.92</v>
      </c>
      <c r="K54" s="33">
        <v>0</v>
      </c>
      <c r="L54" s="33">
        <v>0.03</v>
      </c>
      <c r="M54" s="33">
        <v>0</v>
      </c>
      <c r="N54" s="33">
        <v>0</v>
      </c>
      <c r="O54" s="33">
        <v>17.25</v>
      </c>
      <c r="P54" s="33">
        <v>28.8</v>
      </c>
      <c r="Q54" s="33">
        <v>13.8</v>
      </c>
      <c r="R54" s="33">
        <v>0.95</v>
      </c>
    </row>
    <row r="55" spans="1:22" ht="15" customHeight="1" x14ac:dyDescent="0.25">
      <c r="A55" s="51" t="s">
        <v>66</v>
      </c>
      <c r="B55" s="88" t="s">
        <v>67</v>
      </c>
      <c r="C55" s="89"/>
      <c r="D55" s="89"/>
      <c r="E55" s="90"/>
      <c r="F55" s="30">
        <v>50</v>
      </c>
      <c r="G55" s="33">
        <v>3.8</v>
      </c>
      <c r="H55" s="33">
        <v>0.4</v>
      </c>
      <c r="I55" s="34">
        <v>24.6</v>
      </c>
      <c r="J55" s="33">
        <v>118.33</v>
      </c>
      <c r="K55" s="33">
        <v>0.05</v>
      </c>
      <c r="L55" s="33">
        <v>0</v>
      </c>
      <c r="M55" s="33">
        <v>0</v>
      </c>
      <c r="N55" s="33">
        <v>0.55000000000000004</v>
      </c>
      <c r="O55" s="33">
        <v>10</v>
      </c>
      <c r="P55" s="33">
        <v>32.5</v>
      </c>
      <c r="Q55" s="33">
        <v>7</v>
      </c>
      <c r="R55" s="33">
        <v>0.55000000000000004</v>
      </c>
    </row>
    <row r="56" spans="1:22" ht="21" customHeight="1" x14ac:dyDescent="0.25">
      <c r="A56" s="9" t="s">
        <v>68</v>
      </c>
      <c r="B56" s="94" t="s">
        <v>69</v>
      </c>
      <c r="C56" s="95"/>
      <c r="D56" s="95"/>
      <c r="E56" s="96"/>
      <c r="F56" s="11"/>
      <c r="G56" s="36">
        <f t="shared" ref="G56:R56" si="5">SUM(G51:G55)</f>
        <v>17.21</v>
      </c>
      <c r="H56" s="36">
        <f t="shared" si="5"/>
        <v>13.65</v>
      </c>
      <c r="I56" s="36">
        <f t="shared" si="5"/>
        <v>87.1</v>
      </c>
      <c r="J56" s="36">
        <f t="shared" si="5"/>
        <v>541.22</v>
      </c>
      <c r="K56" s="36">
        <f t="shared" si="5"/>
        <v>0.183</v>
      </c>
      <c r="L56" s="36">
        <f t="shared" si="5"/>
        <v>6.3100000000000005</v>
      </c>
      <c r="M56" s="36">
        <f t="shared" si="5"/>
        <v>0.15</v>
      </c>
      <c r="N56" s="36">
        <f t="shared" si="5"/>
        <v>1.91</v>
      </c>
      <c r="O56" s="36">
        <f t="shared" si="5"/>
        <v>84.04</v>
      </c>
      <c r="P56" s="36">
        <f t="shared" si="5"/>
        <v>294.38</v>
      </c>
      <c r="Q56" s="36">
        <f t="shared" si="5"/>
        <v>62</v>
      </c>
      <c r="R56" s="36">
        <f t="shared" si="5"/>
        <v>3.45</v>
      </c>
    </row>
    <row r="57" spans="1:22" ht="15.75" customHeight="1" x14ac:dyDescent="0.25">
      <c r="A57" s="9"/>
      <c r="B57" s="137"/>
      <c r="C57" s="138"/>
      <c r="D57" s="138"/>
      <c r="E57" s="139"/>
      <c r="F57" s="11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</row>
    <row r="58" spans="1:22" ht="24" customHeight="1" x14ac:dyDescent="0.25">
      <c r="A58" s="128" t="s">
        <v>148</v>
      </c>
      <c r="B58" s="129"/>
      <c r="C58" s="129"/>
      <c r="D58" s="129"/>
      <c r="E58" s="130"/>
      <c r="F58" s="38"/>
      <c r="G58" s="38" t="s">
        <v>3</v>
      </c>
      <c r="H58" s="38" t="s">
        <v>4</v>
      </c>
      <c r="I58" s="39" t="s">
        <v>5</v>
      </c>
      <c r="J58" s="38" t="s">
        <v>6</v>
      </c>
      <c r="K58" s="38" t="s">
        <v>7</v>
      </c>
      <c r="L58" s="38" t="s">
        <v>8</v>
      </c>
      <c r="M58" s="38" t="s">
        <v>9</v>
      </c>
      <c r="N58" s="38" t="s">
        <v>10</v>
      </c>
      <c r="O58" s="38" t="s">
        <v>11</v>
      </c>
      <c r="P58" s="38" t="s">
        <v>12</v>
      </c>
      <c r="Q58" s="38" t="s">
        <v>13</v>
      </c>
      <c r="R58" s="38" t="s">
        <v>14</v>
      </c>
    </row>
    <row r="59" spans="1:22" ht="16.5" customHeight="1" x14ac:dyDescent="0.25">
      <c r="A59" s="131" t="s">
        <v>158</v>
      </c>
      <c r="B59" s="132"/>
      <c r="C59" s="132"/>
      <c r="D59" s="132"/>
      <c r="E59" s="133"/>
      <c r="F59" s="42"/>
      <c r="G59" s="43">
        <f t="shared" ref="G59:R59" si="6">SUM(G17+G24+G32+G40+G48+G56)</f>
        <v>115.24000000000001</v>
      </c>
      <c r="H59" s="43">
        <f t="shared" si="6"/>
        <v>117.1</v>
      </c>
      <c r="I59" s="43">
        <f t="shared" si="6"/>
        <v>468.34000000000003</v>
      </c>
      <c r="J59" s="43">
        <f t="shared" si="6"/>
        <v>3546.5600000000004</v>
      </c>
      <c r="K59" s="43">
        <f t="shared" si="6"/>
        <v>1.3089999999999999</v>
      </c>
      <c r="L59" s="43">
        <f t="shared" si="6"/>
        <v>108.12</v>
      </c>
      <c r="M59" s="43">
        <f t="shared" si="6"/>
        <v>1.37</v>
      </c>
      <c r="N59" s="43">
        <f t="shared" si="6"/>
        <v>18.263999999999999</v>
      </c>
      <c r="O59" s="43">
        <f t="shared" si="6"/>
        <v>768.25999999999988</v>
      </c>
      <c r="P59" s="43">
        <f t="shared" si="6"/>
        <v>1580.98</v>
      </c>
      <c r="Q59" s="43">
        <f t="shared" si="6"/>
        <v>333.02</v>
      </c>
      <c r="R59" s="43">
        <f t="shared" si="6"/>
        <v>16.849999999999998</v>
      </c>
    </row>
    <row r="60" spans="1:22" ht="18" customHeight="1" x14ac:dyDescent="0.25">
      <c r="A60" s="125" t="s">
        <v>159</v>
      </c>
      <c r="B60" s="126"/>
      <c r="C60" s="126"/>
      <c r="D60" s="126"/>
      <c r="E60" s="127"/>
      <c r="F60" s="41"/>
      <c r="G60" s="40">
        <f>AVERAGE(G59/6)</f>
        <v>19.206666666666667</v>
      </c>
      <c r="H60" s="40">
        <f t="shared" ref="H60:R60" si="7">AVERAGE(H59/6)</f>
        <v>19.516666666666666</v>
      </c>
      <c r="I60" s="40">
        <f t="shared" si="7"/>
        <v>78.056666666666672</v>
      </c>
      <c r="J60" s="40">
        <f t="shared" si="7"/>
        <v>591.09333333333336</v>
      </c>
      <c r="K60" s="40">
        <f t="shared" si="7"/>
        <v>0.21816666666666665</v>
      </c>
      <c r="L60" s="40">
        <f t="shared" si="7"/>
        <v>18.02</v>
      </c>
      <c r="M60" s="40">
        <f t="shared" si="7"/>
        <v>0.22833333333333336</v>
      </c>
      <c r="N60" s="40">
        <f t="shared" si="7"/>
        <v>3.044</v>
      </c>
      <c r="O60" s="40">
        <f t="shared" si="7"/>
        <v>128.04333333333332</v>
      </c>
      <c r="P60" s="40">
        <f t="shared" si="7"/>
        <v>263.49666666666667</v>
      </c>
      <c r="Q60" s="40">
        <f t="shared" si="7"/>
        <v>55.50333333333333</v>
      </c>
      <c r="R60" s="40">
        <f t="shared" si="7"/>
        <v>2.8083333333333331</v>
      </c>
    </row>
    <row r="61" spans="1:22" ht="15" customHeight="1" x14ac:dyDescent="0.25">
      <c r="A61" s="121" t="s">
        <v>157</v>
      </c>
      <c r="B61" s="121"/>
      <c r="C61" s="121"/>
      <c r="D61" s="121"/>
      <c r="E61" s="121"/>
      <c r="F61" s="121"/>
      <c r="G61" s="121"/>
      <c r="H61" s="121"/>
      <c r="I61" s="121"/>
      <c r="J61" s="121"/>
      <c r="K61" s="121"/>
      <c r="L61" s="121"/>
      <c r="M61" s="121"/>
      <c r="N61" s="121"/>
      <c r="O61" s="121"/>
      <c r="P61" s="121"/>
      <c r="Q61" s="121"/>
      <c r="R61" s="121"/>
    </row>
    <row r="62" spans="1:22" ht="34.15" customHeight="1" x14ac:dyDescent="0.25">
      <c r="A62" s="12" t="s">
        <v>70</v>
      </c>
      <c r="B62" s="82" t="s">
        <v>71</v>
      </c>
      <c r="C62" s="83"/>
      <c r="D62" s="83"/>
      <c r="E62" s="84"/>
      <c r="F62" s="61" t="s">
        <v>72</v>
      </c>
      <c r="G62" s="61" t="s">
        <v>73</v>
      </c>
      <c r="H62" s="61" t="s">
        <v>74</v>
      </c>
      <c r="I62" s="62" t="s">
        <v>75</v>
      </c>
      <c r="J62" s="61" t="s">
        <v>76</v>
      </c>
      <c r="K62" s="61" t="s">
        <v>77</v>
      </c>
      <c r="L62" s="61" t="s">
        <v>78</v>
      </c>
      <c r="M62" s="61" t="s">
        <v>79</v>
      </c>
      <c r="N62" s="61" t="s">
        <v>80</v>
      </c>
      <c r="O62" s="61" t="s">
        <v>81</v>
      </c>
      <c r="P62" s="61" t="s">
        <v>82</v>
      </c>
      <c r="Q62" s="61" t="s">
        <v>83</v>
      </c>
      <c r="R62" s="61" t="s">
        <v>84</v>
      </c>
    </row>
    <row r="63" spans="1:22" ht="19.350000000000001" customHeight="1" x14ac:dyDescent="0.25">
      <c r="A63" s="13"/>
      <c r="B63" s="122" t="s">
        <v>85</v>
      </c>
      <c r="C63" s="123"/>
      <c r="D63" s="123"/>
      <c r="E63" s="124"/>
      <c r="F63" s="14"/>
      <c r="G63" s="14"/>
      <c r="H63" s="14"/>
      <c r="I63" s="22"/>
      <c r="J63" s="14"/>
      <c r="K63" s="14"/>
      <c r="L63" s="14"/>
      <c r="M63" s="14"/>
      <c r="N63" s="14"/>
      <c r="O63" s="14"/>
      <c r="P63" s="14"/>
      <c r="Q63" s="14"/>
      <c r="R63" s="14"/>
    </row>
    <row r="64" spans="1:22" x14ac:dyDescent="0.25">
      <c r="A64" s="9"/>
      <c r="B64" s="82" t="s">
        <v>86</v>
      </c>
      <c r="C64" s="83"/>
      <c r="D64" s="83"/>
      <c r="E64" s="84"/>
      <c r="F64" s="15"/>
      <c r="G64" s="15"/>
      <c r="H64" s="15"/>
      <c r="I64" s="23"/>
      <c r="J64" s="15"/>
      <c r="K64" s="15"/>
      <c r="L64" s="15"/>
      <c r="M64" s="15"/>
      <c r="N64" s="15"/>
      <c r="O64" s="15"/>
      <c r="P64" s="15"/>
      <c r="Q64" s="15"/>
      <c r="R64" s="15"/>
    </row>
    <row r="65" spans="1:22" ht="16.5" customHeight="1" x14ac:dyDescent="0.25">
      <c r="A65" s="8"/>
      <c r="B65" s="85" t="s">
        <v>87</v>
      </c>
      <c r="C65" s="86"/>
      <c r="D65" s="86"/>
      <c r="E65" s="87"/>
      <c r="F65" s="10"/>
      <c r="G65" s="10"/>
      <c r="H65" s="10"/>
      <c r="I65" s="20"/>
      <c r="J65" s="10"/>
      <c r="K65" s="10"/>
      <c r="L65" s="10"/>
      <c r="M65" s="10"/>
      <c r="N65" s="10"/>
      <c r="O65" s="10"/>
      <c r="P65" s="10"/>
      <c r="Q65" s="10"/>
      <c r="R65" s="10"/>
    </row>
    <row r="66" spans="1:22" ht="16.5" customHeight="1" x14ac:dyDescent="0.25">
      <c r="A66" s="55" t="s">
        <v>186</v>
      </c>
      <c r="B66" s="91" t="s">
        <v>185</v>
      </c>
      <c r="C66" s="92"/>
      <c r="D66" s="92"/>
      <c r="E66" s="93"/>
      <c r="F66" s="73">
        <v>90</v>
      </c>
      <c r="G66" s="72">
        <v>0.63</v>
      </c>
      <c r="H66" s="72">
        <v>0.17</v>
      </c>
      <c r="I66" s="72">
        <v>17.100000000000001</v>
      </c>
      <c r="J66" s="72">
        <v>72</v>
      </c>
      <c r="K66" s="72">
        <v>0.04</v>
      </c>
      <c r="L66" s="72">
        <v>29.6</v>
      </c>
      <c r="M66" s="72">
        <v>0</v>
      </c>
      <c r="N66" s="72">
        <v>0.13</v>
      </c>
      <c r="O66" s="72">
        <v>27.81</v>
      </c>
      <c r="P66" s="72">
        <v>11.83</v>
      </c>
      <c r="Q66" s="72">
        <v>7.65</v>
      </c>
      <c r="R66" s="72">
        <v>0.09</v>
      </c>
      <c r="S66" s="63"/>
      <c r="T66" s="63"/>
      <c r="U66" s="63"/>
      <c r="V66" s="63"/>
    </row>
    <row r="67" spans="1:22" ht="30" customHeight="1" x14ac:dyDescent="0.25">
      <c r="A67" s="51" t="s">
        <v>88</v>
      </c>
      <c r="B67" s="97" t="s">
        <v>193</v>
      </c>
      <c r="C67" s="98"/>
      <c r="D67" s="98"/>
      <c r="E67" s="99"/>
      <c r="F67" s="30">
        <v>100</v>
      </c>
      <c r="G67" s="33">
        <v>10.65</v>
      </c>
      <c r="H67" s="33">
        <v>10.76</v>
      </c>
      <c r="I67" s="34">
        <v>11.63</v>
      </c>
      <c r="J67" s="33">
        <v>185.96</v>
      </c>
      <c r="K67" s="33">
        <v>0</v>
      </c>
      <c r="L67" s="33">
        <v>6.33</v>
      </c>
      <c r="M67" s="33">
        <v>0</v>
      </c>
      <c r="N67" s="33">
        <v>0.96</v>
      </c>
      <c r="O67" s="33">
        <v>85.19</v>
      </c>
      <c r="P67" s="33">
        <v>63.2</v>
      </c>
      <c r="Q67" s="33">
        <v>15.72</v>
      </c>
      <c r="R67" s="33">
        <v>1.8</v>
      </c>
    </row>
    <row r="68" spans="1:22" ht="15.75" customHeight="1" x14ac:dyDescent="0.25">
      <c r="A68" s="51" t="s">
        <v>89</v>
      </c>
      <c r="B68" s="97" t="s">
        <v>90</v>
      </c>
      <c r="C68" s="98"/>
      <c r="D68" s="98"/>
      <c r="E68" s="99"/>
      <c r="F68" s="30">
        <v>150</v>
      </c>
      <c r="G68" s="33">
        <v>5.0999999999999996</v>
      </c>
      <c r="H68" s="33">
        <v>4.47</v>
      </c>
      <c r="I68" s="34">
        <v>28.5</v>
      </c>
      <c r="J68" s="33">
        <v>187</v>
      </c>
      <c r="K68" s="33">
        <v>0.09</v>
      </c>
      <c r="L68" s="33">
        <v>0</v>
      </c>
      <c r="M68" s="33">
        <v>0.1</v>
      </c>
      <c r="N68" s="33">
        <v>0.81599999999999995</v>
      </c>
      <c r="O68" s="33">
        <v>16.46</v>
      </c>
      <c r="P68" s="33">
        <v>57.01</v>
      </c>
      <c r="Q68" s="33">
        <v>8.48</v>
      </c>
      <c r="R68" s="33">
        <v>0.87</v>
      </c>
    </row>
    <row r="69" spans="1:22" ht="16.5" customHeight="1" x14ac:dyDescent="0.25">
      <c r="A69" s="51" t="s">
        <v>91</v>
      </c>
      <c r="B69" s="88" t="s">
        <v>92</v>
      </c>
      <c r="C69" s="89"/>
      <c r="D69" s="89"/>
      <c r="E69" s="90"/>
      <c r="F69" s="30" t="s">
        <v>93</v>
      </c>
      <c r="G69" s="33">
        <v>0.27</v>
      </c>
      <c r="H69" s="33">
        <v>0.06</v>
      </c>
      <c r="I69" s="34">
        <v>15.23</v>
      </c>
      <c r="J69" s="33">
        <v>63</v>
      </c>
      <c r="K69" s="33">
        <v>3.0000000000000001E-3</v>
      </c>
      <c r="L69" s="33">
        <v>2.8</v>
      </c>
      <c r="M69" s="33">
        <v>0</v>
      </c>
      <c r="N69" s="33">
        <v>1.4E-2</v>
      </c>
      <c r="O69" s="33">
        <v>3.25</v>
      </c>
      <c r="P69" s="33">
        <v>1.54</v>
      </c>
      <c r="Q69" s="33">
        <v>0.84</v>
      </c>
      <c r="R69" s="33">
        <v>0.1</v>
      </c>
    </row>
    <row r="70" spans="1:22" x14ac:dyDescent="0.25">
      <c r="A70" s="51" t="s">
        <v>94</v>
      </c>
      <c r="B70" s="88" t="s">
        <v>95</v>
      </c>
      <c r="C70" s="89"/>
      <c r="D70" s="89"/>
      <c r="E70" s="90"/>
      <c r="F70" s="30">
        <v>50</v>
      </c>
      <c r="G70" s="33">
        <v>3.8</v>
      </c>
      <c r="H70" s="33">
        <v>0.4</v>
      </c>
      <c r="I70" s="34">
        <v>24.6</v>
      </c>
      <c r="J70" s="33">
        <v>118.33</v>
      </c>
      <c r="K70" s="33">
        <v>0.05</v>
      </c>
      <c r="L70" s="33">
        <v>0</v>
      </c>
      <c r="M70" s="33">
        <v>0</v>
      </c>
      <c r="N70" s="33">
        <v>0.55000000000000004</v>
      </c>
      <c r="O70" s="33">
        <v>10</v>
      </c>
      <c r="P70" s="33">
        <v>32.5</v>
      </c>
      <c r="Q70" s="33">
        <v>7</v>
      </c>
      <c r="R70" s="33">
        <v>0.55000000000000004</v>
      </c>
    </row>
    <row r="71" spans="1:22" x14ac:dyDescent="0.25">
      <c r="A71" s="51"/>
      <c r="B71" s="94" t="s">
        <v>96</v>
      </c>
      <c r="C71" s="95"/>
      <c r="D71" s="95"/>
      <c r="E71" s="96"/>
      <c r="F71" s="10"/>
      <c r="G71" s="36">
        <f t="shared" ref="G71:R71" si="8">SUM(G66:G70)</f>
        <v>20.450000000000003</v>
      </c>
      <c r="H71" s="36">
        <f t="shared" si="8"/>
        <v>15.86</v>
      </c>
      <c r="I71" s="36">
        <f t="shared" si="8"/>
        <v>97.06</v>
      </c>
      <c r="J71" s="36">
        <f t="shared" si="8"/>
        <v>626.29000000000008</v>
      </c>
      <c r="K71" s="36">
        <f t="shared" si="8"/>
        <v>0.183</v>
      </c>
      <c r="L71" s="36">
        <f t="shared" si="8"/>
        <v>38.729999999999997</v>
      </c>
      <c r="M71" s="36">
        <f t="shared" si="8"/>
        <v>0.1</v>
      </c>
      <c r="N71" s="36">
        <f t="shared" si="8"/>
        <v>2.4699999999999998</v>
      </c>
      <c r="O71" s="36">
        <f t="shared" si="8"/>
        <v>142.71</v>
      </c>
      <c r="P71" s="36">
        <f t="shared" si="8"/>
        <v>166.07999999999998</v>
      </c>
      <c r="Q71" s="36">
        <f t="shared" si="8"/>
        <v>39.690000000000005</v>
      </c>
      <c r="R71" s="36">
        <f t="shared" si="8"/>
        <v>3.41</v>
      </c>
    </row>
    <row r="72" spans="1:22" x14ac:dyDescent="0.25">
      <c r="A72" s="51"/>
      <c r="B72" s="82" t="s">
        <v>97</v>
      </c>
      <c r="C72" s="83"/>
      <c r="D72" s="83"/>
      <c r="E72" s="84"/>
      <c r="F72" s="10"/>
      <c r="G72" s="10"/>
      <c r="H72" s="10"/>
      <c r="I72" s="20"/>
      <c r="J72" s="10"/>
      <c r="K72" s="10"/>
      <c r="L72" s="10"/>
      <c r="M72" s="10"/>
      <c r="N72" s="10"/>
      <c r="O72" s="10"/>
      <c r="P72" s="10"/>
      <c r="Q72" s="10"/>
      <c r="R72" s="10"/>
    </row>
    <row r="73" spans="1:22" x14ac:dyDescent="0.25">
      <c r="A73" s="51"/>
      <c r="B73" s="85" t="s">
        <v>98</v>
      </c>
      <c r="C73" s="86"/>
      <c r="D73" s="86"/>
      <c r="E73" s="87"/>
      <c r="F73" s="10"/>
      <c r="G73" s="10"/>
      <c r="H73" s="10"/>
      <c r="I73" s="20"/>
      <c r="J73" s="10"/>
      <c r="K73" s="10"/>
      <c r="L73" s="10"/>
      <c r="M73" s="10"/>
      <c r="N73" s="10"/>
      <c r="O73" s="10"/>
      <c r="P73" s="10"/>
      <c r="Q73" s="10"/>
      <c r="R73" s="10"/>
    </row>
    <row r="74" spans="1:22" ht="15" customHeight="1" x14ac:dyDescent="0.25">
      <c r="A74" s="51" t="s">
        <v>165</v>
      </c>
      <c r="B74" s="91" t="s">
        <v>166</v>
      </c>
      <c r="C74" s="92"/>
      <c r="D74" s="92"/>
      <c r="E74" s="93"/>
      <c r="F74" s="30">
        <v>60</v>
      </c>
      <c r="G74" s="33">
        <v>1.7</v>
      </c>
      <c r="H74" s="33">
        <v>3.67</v>
      </c>
      <c r="I74" s="34">
        <v>11.1</v>
      </c>
      <c r="J74" s="33">
        <v>84.2</v>
      </c>
      <c r="K74" s="33">
        <v>0.05</v>
      </c>
      <c r="L74" s="33">
        <v>5</v>
      </c>
      <c r="M74" s="33">
        <v>0.11</v>
      </c>
      <c r="N74" s="33">
        <v>0.2</v>
      </c>
      <c r="O74" s="33">
        <v>37.1</v>
      </c>
      <c r="P74" s="33">
        <v>41</v>
      </c>
      <c r="Q74" s="33">
        <v>9.4</v>
      </c>
      <c r="R74" s="33">
        <v>1.4</v>
      </c>
      <c r="S74" s="63"/>
      <c r="T74" s="63"/>
      <c r="U74" s="63"/>
      <c r="V74" s="63"/>
    </row>
    <row r="75" spans="1:22" ht="29.25" customHeight="1" x14ac:dyDescent="0.25">
      <c r="A75" s="51" t="s">
        <v>129</v>
      </c>
      <c r="B75" s="88" t="s">
        <v>187</v>
      </c>
      <c r="C75" s="89"/>
      <c r="D75" s="89"/>
      <c r="E75" s="90"/>
      <c r="F75" s="30">
        <v>100</v>
      </c>
      <c r="G75" s="33">
        <v>7.16</v>
      </c>
      <c r="H75" s="33">
        <v>13.12</v>
      </c>
      <c r="I75" s="34">
        <v>5.43</v>
      </c>
      <c r="J75" s="33">
        <v>168.44</v>
      </c>
      <c r="K75" s="33">
        <v>0.01</v>
      </c>
      <c r="L75" s="33">
        <v>1.22</v>
      </c>
      <c r="M75" s="49">
        <v>0.01</v>
      </c>
      <c r="N75" s="33">
        <v>0.1</v>
      </c>
      <c r="O75" s="33">
        <v>15.06</v>
      </c>
      <c r="P75" s="33">
        <v>75.81</v>
      </c>
      <c r="Q75" s="33">
        <v>15.84</v>
      </c>
      <c r="R75" s="33">
        <v>0.84</v>
      </c>
      <c r="S75" s="63"/>
      <c r="T75" s="63"/>
      <c r="U75" s="63"/>
      <c r="V75" s="63"/>
    </row>
    <row r="76" spans="1:22" ht="15" customHeight="1" x14ac:dyDescent="0.25">
      <c r="A76" s="53" t="s">
        <v>202</v>
      </c>
      <c r="B76" s="118" t="s">
        <v>188</v>
      </c>
      <c r="C76" s="119"/>
      <c r="D76" s="119"/>
      <c r="E76" s="120"/>
      <c r="F76" s="7">
        <v>150</v>
      </c>
      <c r="G76" s="28">
        <v>3.65</v>
      </c>
      <c r="H76" s="28">
        <v>5.4</v>
      </c>
      <c r="I76" s="29">
        <v>36.700000000000003</v>
      </c>
      <c r="J76" s="28">
        <v>209.7</v>
      </c>
      <c r="K76" s="28">
        <v>0.25</v>
      </c>
      <c r="L76" s="29">
        <v>0</v>
      </c>
      <c r="M76" s="50">
        <v>0</v>
      </c>
      <c r="N76" s="28">
        <v>0.7</v>
      </c>
      <c r="O76" s="28">
        <v>1.4</v>
      </c>
      <c r="P76" s="28">
        <v>60.94</v>
      </c>
      <c r="Q76" s="28">
        <v>15.88</v>
      </c>
      <c r="R76" s="59">
        <v>0.53</v>
      </c>
      <c r="S76" s="63"/>
      <c r="T76" s="63"/>
      <c r="U76" s="63"/>
      <c r="V76" s="63"/>
    </row>
    <row r="77" spans="1:22" x14ac:dyDescent="0.25">
      <c r="A77" s="51" t="s">
        <v>100</v>
      </c>
      <c r="B77" s="88" t="s">
        <v>101</v>
      </c>
      <c r="C77" s="89"/>
      <c r="D77" s="89"/>
      <c r="E77" s="90"/>
      <c r="F77" s="30">
        <v>200</v>
      </c>
      <c r="G77" s="33">
        <v>0.5</v>
      </c>
      <c r="H77" s="33">
        <v>0.02</v>
      </c>
      <c r="I77" s="34">
        <v>19.43</v>
      </c>
      <c r="J77" s="33">
        <v>79.92</v>
      </c>
      <c r="K77" s="33">
        <v>0</v>
      </c>
      <c r="L77" s="33">
        <v>0.03</v>
      </c>
      <c r="M77" s="58">
        <v>0</v>
      </c>
      <c r="N77" s="33">
        <v>0</v>
      </c>
      <c r="O77" s="33">
        <v>17.25</v>
      </c>
      <c r="P77" s="33">
        <v>28.8</v>
      </c>
      <c r="Q77" s="33">
        <v>13.8</v>
      </c>
      <c r="R77" s="33">
        <v>0.95</v>
      </c>
    </row>
    <row r="78" spans="1:22" x14ac:dyDescent="0.25">
      <c r="A78" s="51" t="s">
        <v>102</v>
      </c>
      <c r="B78" s="88" t="s">
        <v>103</v>
      </c>
      <c r="C78" s="89"/>
      <c r="D78" s="89"/>
      <c r="E78" s="90"/>
      <c r="F78" s="30">
        <v>50</v>
      </c>
      <c r="G78" s="33">
        <v>3.8</v>
      </c>
      <c r="H78" s="33">
        <v>0.4</v>
      </c>
      <c r="I78" s="34">
        <v>24.6</v>
      </c>
      <c r="J78" s="33">
        <v>118.33</v>
      </c>
      <c r="K78" s="33">
        <v>0.05</v>
      </c>
      <c r="L78" s="33">
        <v>0</v>
      </c>
      <c r="M78" s="33">
        <v>0</v>
      </c>
      <c r="N78" s="33">
        <v>0.55000000000000004</v>
      </c>
      <c r="O78" s="33">
        <v>10</v>
      </c>
      <c r="P78" s="33">
        <v>32.5</v>
      </c>
      <c r="Q78" s="33">
        <v>7</v>
      </c>
      <c r="R78" s="33">
        <v>0.55000000000000004</v>
      </c>
    </row>
    <row r="79" spans="1:22" x14ac:dyDescent="0.25">
      <c r="A79" s="53" t="s">
        <v>104</v>
      </c>
      <c r="B79" s="79" t="s">
        <v>105</v>
      </c>
      <c r="C79" s="80"/>
      <c r="D79" s="80"/>
      <c r="E79" s="81"/>
      <c r="F79" s="7">
        <v>23</v>
      </c>
      <c r="G79" s="28">
        <v>2.46</v>
      </c>
      <c r="H79" s="28">
        <v>3.22</v>
      </c>
      <c r="I79" s="29">
        <v>20.52</v>
      </c>
      <c r="J79" s="28">
        <v>120.9</v>
      </c>
      <c r="K79" s="28">
        <v>0.03</v>
      </c>
      <c r="L79" s="28">
        <v>0</v>
      </c>
      <c r="M79" s="28">
        <v>0</v>
      </c>
      <c r="N79" s="28">
        <v>0.1</v>
      </c>
      <c r="O79" s="28">
        <v>9.52</v>
      </c>
      <c r="P79" s="28">
        <v>10.3</v>
      </c>
      <c r="Q79" s="28">
        <v>4.2</v>
      </c>
      <c r="R79" s="28">
        <v>0.68</v>
      </c>
    </row>
    <row r="80" spans="1:22" x14ac:dyDescent="0.25">
      <c r="A80" s="51"/>
      <c r="B80" s="94" t="s">
        <v>106</v>
      </c>
      <c r="C80" s="95"/>
      <c r="D80" s="95"/>
      <c r="E80" s="96"/>
      <c r="F80" s="10"/>
      <c r="G80" s="36">
        <f>SUM(G74:G79)</f>
        <v>19.27</v>
      </c>
      <c r="H80" s="36">
        <f t="shared" ref="H80:R80" si="9">SUM(H74:H79)</f>
        <v>25.829999999999995</v>
      </c>
      <c r="I80" s="36">
        <f t="shared" si="9"/>
        <v>117.77999999999999</v>
      </c>
      <c r="J80" s="36">
        <f t="shared" si="9"/>
        <v>781.49</v>
      </c>
      <c r="K80" s="36">
        <f t="shared" si="9"/>
        <v>0.39</v>
      </c>
      <c r="L80" s="36">
        <f t="shared" si="9"/>
        <v>6.25</v>
      </c>
      <c r="M80" s="36">
        <f t="shared" si="9"/>
        <v>0.12</v>
      </c>
      <c r="N80" s="36">
        <f t="shared" si="9"/>
        <v>1.6500000000000001</v>
      </c>
      <c r="O80" s="36">
        <f t="shared" si="9"/>
        <v>90.33</v>
      </c>
      <c r="P80" s="36">
        <f t="shared" si="9"/>
        <v>249.35000000000002</v>
      </c>
      <c r="Q80" s="36">
        <f t="shared" si="9"/>
        <v>66.12</v>
      </c>
      <c r="R80" s="36">
        <f t="shared" si="9"/>
        <v>4.9499999999999993</v>
      </c>
    </row>
    <row r="81" spans="1:18" x14ac:dyDescent="0.25">
      <c r="A81" s="51"/>
      <c r="B81" s="82" t="s">
        <v>107</v>
      </c>
      <c r="C81" s="83"/>
      <c r="D81" s="83"/>
      <c r="E81" s="84"/>
      <c r="F81" s="10"/>
      <c r="G81" s="11"/>
      <c r="H81" s="11"/>
      <c r="I81" s="21"/>
      <c r="J81" s="11"/>
      <c r="K81" s="11"/>
      <c r="L81" s="11"/>
      <c r="M81" s="11"/>
      <c r="N81" s="11"/>
      <c r="O81" s="11"/>
      <c r="P81" s="11"/>
      <c r="Q81" s="11"/>
      <c r="R81" s="11"/>
    </row>
    <row r="82" spans="1:18" ht="16.149999999999999" customHeight="1" x14ac:dyDescent="0.25">
      <c r="A82" s="51"/>
      <c r="B82" s="85" t="s">
        <v>108</v>
      </c>
      <c r="C82" s="86"/>
      <c r="D82" s="86"/>
      <c r="E82" s="87"/>
      <c r="F82" s="10"/>
      <c r="G82" s="10"/>
      <c r="H82" s="10"/>
      <c r="I82" s="20"/>
      <c r="J82" s="10"/>
      <c r="K82" s="10"/>
      <c r="L82" s="48"/>
      <c r="M82" s="47"/>
      <c r="N82" s="10"/>
      <c r="O82" s="10"/>
      <c r="P82" s="10"/>
      <c r="Q82" s="10"/>
      <c r="R82" s="10"/>
    </row>
    <row r="83" spans="1:18" ht="16.149999999999999" customHeight="1" x14ac:dyDescent="0.25">
      <c r="A83" s="51" t="s">
        <v>109</v>
      </c>
      <c r="B83" s="88" t="s">
        <v>171</v>
      </c>
      <c r="C83" s="89"/>
      <c r="D83" s="89"/>
      <c r="E83" s="90"/>
      <c r="F83" s="30">
        <v>100</v>
      </c>
      <c r="G83" s="33">
        <v>0.4</v>
      </c>
      <c r="H83" s="33">
        <v>0.4</v>
      </c>
      <c r="I83" s="34">
        <v>7.35</v>
      </c>
      <c r="J83" s="33">
        <v>47</v>
      </c>
      <c r="K83" s="33">
        <v>0.03</v>
      </c>
      <c r="L83" s="33">
        <v>8</v>
      </c>
      <c r="M83" s="49">
        <v>0</v>
      </c>
      <c r="N83" s="33">
        <v>0.1</v>
      </c>
      <c r="O83" s="33">
        <v>16</v>
      </c>
      <c r="P83" s="33">
        <v>11</v>
      </c>
      <c r="Q83" s="33">
        <v>9</v>
      </c>
      <c r="R83" s="33">
        <v>0.03</v>
      </c>
    </row>
    <row r="84" spans="1:18" ht="29.25" customHeight="1" x14ac:dyDescent="0.25">
      <c r="A84" s="51" t="s">
        <v>110</v>
      </c>
      <c r="B84" s="97" t="s">
        <v>189</v>
      </c>
      <c r="C84" s="98"/>
      <c r="D84" s="98"/>
      <c r="E84" s="99"/>
      <c r="F84" s="30">
        <v>200</v>
      </c>
      <c r="G84" s="58">
        <v>14.96</v>
      </c>
      <c r="H84" s="33">
        <v>15.76</v>
      </c>
      <c r="I84" s="34">
        <v>31.21</v>
      </c>
      <c r="J84" s="33">
        <v>342.65</v>
      </c>
      <c r="K84" s="33">
        <v>0.16</v>
      </c>
      <c r="L84" s="33">
        <v>4.16</v>
      </c>
      <c r="M84" s="49">
        <v>0.09</v>
      </c>
      <c r="N84" s="33">
        <v>0.75</v>
      </c>
      <c r="O84" s="33">
        <v>27.45</v>
      </c>
      <c r="P84" s="33">
        <v>160.19999999999999</v>
      </c>
      <c r="Q84" s="33">
        <v>53.2</v>
      </c>
      <c r="R84" s="58">
        <v>2.1</v>
      </c>
    </row>
    <row r="85" spans="1:18" ht="16.7" customHeight="1" x14ac:dyDescent="0.25">
      <c r="A85" s="53" t="s">
        <v>111</v>
      </c>
      <c r="B85" s="79" t="s">
        <v>112</v>
      </c>
      <c r="C85" s="80"/>
      <c r="D85" s="80"/>
      <c r="E85" s="81"/>
      <c r="F85" s="7">
        <v>200</v>
      </c>
      <c r="G85" s="28">
        <v>0.68</v>
      </c>
      <c r="H85" s="28">
        <v>0.3</v>
      </c>
      <c r="I85" s="29">
        <v>20.76</v>
      </c>
      <c r="J85" s="28">
        <v>88.2</v>
      </c>
      <c r="K85" s="28">
        <v>0</v>
      </c>
      <c r="L85" s="60">
        <v>29</v>
      </c>
      <c r="M85" s="50">
        <v>0</v>
      </c>
      <c r="N85" s="28">
        <v>0</v>
      </c>
      <c r="O85" s="28">
        <v>24</v>
      </c>
      <c r="P85" s="28">
        <v>34.32</v>
      </c>
      <c r="Q85" s="28">
        <v>12</v>
      </c>
      <c r="R85" s="28">
        <v>1.2</v>
      </c>
    </row>
    <row r="86" spans="1:18" x14ac:dyDescent="0.25">
      <c r="A86" s="51" t="s">
        <v>113</v>
      </c>
      <c r="B86" s="88" t="s">
        <v>114</v>
      </c>
      <c r="C86" s="89"/>
      <c r="D86" s="89"/>
      <c r="E86" s="90"/>
      <c r="F86" s="30">
        <v>50</v>
      </c>
      <c r="G86" s="33">
        <v>3.8</v>
      </c>
      <c r="H86" s="33">
        <v>0.4</v>
      </c>
      <c r="I86" s="34">
        <v>24.6</v>
      </c>
      <c r="J86" s="33">
        <v>118.33</v>
      </c>
      <c r="K86" s="33">
        <v>0.05</v>
      </c>
      <c r="L86" s="33">
        <v>0</v>
      </c>
      <c r="M86" s="33">
        <v>0</v>
      </c>
      <c r="N86" s="33">
        <v>0.55000000000000004</v>
      </c>
      <c r="O86" s="33">
        <v>10</v>
      </c>
      <c r="P86" s="33">
        <v>32.5</v>
      </c>
      <c r="Q86" s="33">
        <v>7</v>
      </c>
      <c r="R86" s="33">
        <v>0.55000000000000004</v>
      </c>
    </row>
    <row r="87" spans="1:18" x14ac:dyDescent="0.25">
      <c r="A87" s="51"/>
      <c r="B87" s="94" t="s">
        <v>115</v>
      </c>
      <c r="C87" s="95"/>
      <c r="D87" s="95"/>
      <c r="E87" s="96"/>
      <c r="F87" s="10"/>
      <c r="G87" s="36">
        <f>SUM(G83:G86)</f>
        <v>19.840000000000003</v>
      </c>
      <c r="H87" s="36">
        <f t="shared" ref="H87:R87" si="10">SUM(H83:H86)</f>
        <v>16.86</v>
      </c>
      <c r="I87" s="36">
        <f t="shared" si="10"/>
        <v>83.920000000000016</v>
      </c>
      <c r="J87" s="36">
        <f t="shared" si="10"/>
        <v>596.17999999999995</v>
      </c>
      <c r="K87" s="36">
        <f t="shared" si="10"/>
        <v>0.24</v>
      </c>
      <c r="L87" s="36">
        <f t="shared" si="10"/>
        <v>41.16</v>
      </c>
      <c r="M87" s="36">
        <f t="shared" si="10"/>
        <v>0.09</v>
      </c>
      <c r="N87" s="36">
        <f t="shared" si="10"/>
        <v>1.4</v>
      </c>
      <c r="O87" s="36">
        <f t="shared" si="10"/>
        <v>77.45</v>
      </c>
      <c r="P87" s="36">
        <f t="shared" si="10"/>
        <v>238.01999999999998</v>
      </c>
      <c r="Q87" s="36">
        <f t="shared" si="10"/>
        <v>81.2</v>
      </c>
      <c r="R87" s="36">
        <f t="shared" si="10"/>
        <v>3.88</v>
      </c>
    </row>
    <row r="88" spans="1:18" x14ac:dyDescent="0.25">
      <c r="A88" s="51"/>
      <c r="B88" s="82" t="s">
        <v>116</v>
      </c>
      <c r="C88" s="83"/>
      <c r="D88" s="83"/>
      <c r="E88" s="84"/>
      <c r="F88" s="10"/>
      <c r="G88" s="10"/>
      <c r="H88" s="10"/>
      <c r="I88" s="20"/>
      <c r="J88" s="10"/>
      <c r="K88" s="10"/>
      <c r="L88" s="48"/>
      <c r="M88" s="47"/>
      <c r="N88" s="10"/>
      <c r="O88" s="10"/>
      <c r="P88" s="10"/>
      <c r="Q88" s="10"/>
      <c r="R88" s="10"/>
    </row>
    <row r="89" spans="1:18" ht="16.350000000000001" customHeight="1" x14ac:dyDescent="0.25">
      <c r="A89" s="51"/>
      <c r="B89" s="85" t="s">
        <v>117</v>
      </c>
      <c r="C89" s="86"/>
      <c r="D89" s="86"/>
      <c r="E89" s="87"/>
      <c r="F89" s="10"/>
      <c r="G89" s="10"/>
      <c r="H89" s="10"/>
      <c r="I89" s="20"/>
      <c r="J89" s="10"/>
      <c r="K89" s="10"/>
      <c r="L89" s="48"/>
      <c r="M89" s="47"/>
      <c r="N89" s="10"/>
      <c r="O89" s="10"/>
      <c r="P89" s="10"/>
      <c r="Q89" s="10"/>
      <c r="R89" s="10"/>
    </row>
    <row r="90" spans="1:18" ht="16.350000000000001" customHeight="1" x14ac:dyDescent="0.25">
      <c r="A90" s="53" t="s">
        <v>176</v>
      </c>
      <c r="B90" s="118" t="s">
        <v>175</v>
      </c>
      <c r="C90" s="119"/>
      <c r="D90" s="119"/>
      <c r="E90" s="120"/>
      <c r="F90" s="67">
        <v>60</v>
      </c>
      <c r="G90" s="68">
        <v>1.03</v>
      </c>
      <c r="H90" s="68">
        <v>3</v>
      </c>
      <c r="I90" s="68">
        <v>5.0999999999999996</v>
      </c>
      <c r="J90" s="68">
        <v>51.42</v>
      </c>
      <c r="K90" s="68">
        <v>1.2999999999999999E-2</v>
      </c>
      <c r="L90" s="68">
        <v>11.9</v>
      </c>
      <c r="M90" s="68">
        <v>0</v>
      </c>
      <c r="N90" s="68">
        <v>0.24</v>
      </c>
      <c r="O90" s="68">
        <v>31.34</v>
      </c>
      <c r="P90" s="68">
        <v>20.37</v>
      </c>
      <c r="Q90" s="68">
        <v>9.61</v>
      </c>
      <c r="R90" s="68">
        <v>0.01</v>
      </c>
    </row>
    <row r="91" spans="1:18" ht="30.75" customHeight="1" x14ac:dyDescent="0.25">
      <c r="A91" s="74" t="s">
        <v>201</v>
      </c>
      <c r="B91" s="143" t="s">
        <v>200</v>
      </c>
      <c r="C91" s="143"/>
      <c r="D91" s="143"/>
      <c r="E91" s="143"/>
      <c r="F91" s="7">
        <v>100</v>
      </c>
      <c r="G91" s="28">
        <v>7.81</v>
      </c>
      <c r="H91" s="28">
        <v>6.94</v>
      </c>
      <c r="I91" s="28">
        <v>7.52</v>
      </c>
      <c r="J91" s="28">
        <v>123.75</v>
      </c>
      <c r="K91" s="28">
        <v>7.0000000000000007E-2</v>
      </c>
      <c r="L91" s="28">
        <v>2.64</v>
      </c>
      <c r="M91" s="28">
        <v>0.04</v>
      </c>
      <c r="N91" s="28">
        <v>0.61</v>
      </c>
      <c r="O91" s="28">
        <v>35.799999999999997</v>
      </c>
      <c r="P91" s="28">
        <v>127.32</v>
      </c>
      <c r="Q91" s="28">
        <v>25.4</v>
      </c>
      <c r="R91" s="28">
        <v>0.8</v>
      </c>
    </row>
    <row r="92" spans="1:18" ht="18" customHeight="1" x14ac:dyDescent="0.25">
      <c r="A92" s="51" t="s">
        <v>120</v>
      </c>
      <c r="B92" s="88" t="s">
        <v>121</v>
      </c>
      <c r="C92" s="89"/>
      <c r="D92" s="89"/>
      <c r="E92" s="90"/>
      <c r="F92" s="30">
        <v>150</v>
      </c>
      <c r="G92" s="33">
        <v>3.09</v>
      </c>
      <c r="H92" s="33">
        <v>8.2799999999999994</v>
      </c>
      <c r="I92" s="34">
        <v>22</v>
      </c>
      <c r="J92" s="33">
        <v>172</v>
      </c>
      <c r="K92" s="33">
        <v>0.16</v>
      </c>
      <c r="L92" s="33">
        <v>7.94</v>
      </c>
      <c r="M92" s="49">
        <v>0.08</v>
      </c>
      <c r="N92" s="33">
        <v>3</v>
      </c>
      <c r="O92" s="33">
        <v>47.8</v>
      </c>
      <c r="P92" s="33">
        <v>98.8</v>
      </c>
      <c r="Q92" s="33">
        <v>8</v>
      </c>
      <c r="R92" s="33">
        <v>0</v>
      </c>
    </row>
    <row r="93" spans="1:18" x14ac:dyDescent="0.25">
      <c r="A93" s="51" t="s">
        <v>122</v>
      </c>
      <c r="B93" s="88" t="s">
        <v>123</v>
      </c>
      <c r="C93" s="89"/>
      <c r="D93" s="89"/>
      <c r="E93" s="90"/>
      <c r="F93" s="30">
        <v>200</v>
      </c>
      <c r="G93" s="33">
        <v>0.2</v>
      </c>
      <c r="H93" s="33">
        <v>0.2</v>
      </c>
      <c r="I93" s="34">
        <v>18.399999999999999</v>
      </c>
      <c r="J93" s="33">
        <v>76.3</v>
      </c>
      <c r="K93" s="33">
        <v>0</v>
      </c>
      <c r="L93" s="33">
        <v>1.6</v>
      </c>
      <c r="M93" s="49">
        <v>0</v>
      </c>
      <c r="N93" s="33">
        <v>0.3</v>
      </c>
      <c r="O93" s="33">
        <v>13</v>
      </c>
      <c r="P93" s="33">
        <v>4.4000000000000004</v>
      </c>
      <c r="Q93" s="33">
        <v>4.4000000000000004</v>
      </c>
      <c r="R93" s="33">
        <v>0.8</v>
      </c>
    </row>
    <row r="94" spans="1:18" x14ac:dyDescent="0.25">
      <c r="A94" s="51" t="s">
        <v>124</v>
      </c>
      <c r="B94" s="88" t="s">
        <v>125</v>
      </c>
      <c r="C94" s="89"/>
      <c r="D94" s="89"/>
      <c r="E94" s="90"/>
      <c r="F94" s="30">
        <v>50</v>
      </c>
      <c r="G94" s="33">
        <v>3.8</v>
      </c>
      <c r="H94" s="33">
        <v>0.4</v>
      </c>
      <c r="I94" s="34">
        <v>24.6</v>
      </c>
      <c r="J94" s="33">
        <v>118.33</v>
      </c>
      <c r="K94" s="33">
        <v>0.05</v>
      </c>
      <c r="L94" s="33">
        <v>0</v>
      </c>
      <c r="M94" s="33">
        <v>0</v>
      </c>
      <c r="N94" s="33">
        <v>0.55000000000000004</v>
      </c>
      <c r="O94" s="33">
        <v>10</v>
      </c>
      <c r="P94" s="33">
        <v>32.5</v>
      </c>
      <c r="Q94" s="33">
        <v>7</v>
      </c>
      <c r="R94" s="33">
        <v>0.55000000000000004</v>
      </c>
    </row>
    <row r="95" spans="1:18" x14ac:dyDescent="0.25">
      <c r="A95" s="54"/>
      <c r="B95" s="94" t="s">
        <v>126</v>
      </c>
      <c r="C95" s="95"/>
      <c r="D95" s="95"/>
      <c r="E95" s="96"/>
      <c r="F95" s="11"/>
      <c r="G95" s="36">
        <f>SUM(G90:G94)</f>
        <v>15.93</v>
      </c>
      <c r="H95" s="36">
        <f t="shared" ref="H95:R95" si="11">SUM(H90:H94)</f>
        <v>18.819999999999997</v>
      </c>
      <c r="I95" s="36">
        <f t="shared" si="11"/>
        <v>77.62</v>
      </c>
      <c r="J95" s="36">
        <f t="shared" si="11"/>
        <v>541.80000000000007</v>
      </c>
      <c r="K95" s="36">
        <f t="shared" si="11"/>
        <v>0.29299999999999998</v>
      </c>
      <c r="L95" s="36">
        <f t="shared" si="11"/>
        <v>24.080000000000002</v>
      </c>
      <c r="M95" s="36">
        <f t="shared" si="11"/>
        <v>0.12</v>
      </c>
      <c r="N95" s="36">
        <f t="shared" si="11"/>
        <v>4.7</v>
      </c>
      <c r="O95" s="36">
        <f t="shared" si="11"/>
        <v>137.94</v>
      </c>
      <c r="P95" s="36">
        <f t="shared" si="11"/>
        <v>283.39</v>
      </c>
      <c r="Q95" s="36">
        <f t="shared" si="11"/>
        <v>54.41</v>
      </c>
      <c r="R95" s="36">
        <f t="shared" si="11"/>
        <v>2.16</v>
      </c>
    </row>
    <row r="96" spans="1:18" x14ac:dyDescent="0.25">
      <c r="A96" s="51"/>
      <c r="B96" s="82" t="s">
        <v>127</v>
      </c>
      <c r="C96" s="83"/>
      <c r="D96" s="83"/>
      <c r="E96" s="84"/>
      <c r="F96" s="10"/>
      <c r="G96" s="10"/>
      <c r="H96" s="10"/>
      <c r="I96" s="20"/>
      <c r="J96" s="10"/>
      <c r="K96" s="10"/>
      <c r="L96" s="48"/>
      <c r="M96" s="47"/>
      <c r="N96" s="10"/>
      <c r="O96" s="10"/>
      <c r="P96" s="10"/>
      <c r="Q96" s="10"/>
      <c r="R96" s="10"/>
    </row>
    <row r="97" spans="1:22" x14ac:dyDescent="0.25">
      <c r="A97" s="53"/>
      <c r="B97" s="106" t="s">
        <v>128</v>
      </c>
      <c r="C97" s="107"/>
      <c r="D97" s="107"/>
      <c r="E97" s="108"/>
      <c r="F97" s="7"/>
      <c r="G97" s="7"/>
      <c r="H97" s="7"/>
      <c r="I97" s="27"/>
      <c r="J97" s="7"/>
      <c r="K97" s="7"/>
      <c r="L97" s="26"/>
      <c r="M97" s="25"/>
      <c r="N97" s="7"/>
      <c r="O97" s="7"/>
      <c r="P97" s="7"/>
      <c r="Q97" s="7"/>
      <c r="R97" s="7"/>
    </row>
    <row r="98" spans="1:22" ht="15" customHeight="1" x14ac:dyDescent="0.25">
      <c r="A98" s="51" t="s">
        <v>167</v>
      </c>
      <c r="B98" s="88" t="s">
        <v>168</v>
      </c>
      <c r="C98" s="89"/>
      <c r="D98" s="89"/>
      <c r="E98" s="90"/>
      <c r="F98" s="30">
        <v>60</v>
      </c>
      <c r="G98" s="33">
        <v>1.1599999999999999</v>
      </c>
      <c r="H98" s="33">
        <v>4.3</v>
      </c>
      <c r="I98" s="34">
        <v>4.72</v>
      </c>
      <c r="J98" s="33">
        <v>75.06</v>
      </c>
      <c r="K98" s="33">
        <v>0.03</v>
      </c>
      <c r="L98" s="33">
        <v>5.78</v>
      </c>
      <c r="M98" s="33">
        <v>0</v>
      </c>
      <c r="N98" s="33">
        <v>0.3</v>
      </c>
      <c r="O98" s="33">
        <v>18.739999999999998</v>
      </c>
      <c r="P98" s="33">
        <v>26</v>
      </c>
      <c r="Q98" s="33">
        <v>11.72</v>
      </c>
      <c r="R98" s="33">
        <v>0.5</v>
      </c>
    </row>
    <row r="99" spans="1:22" ht="16.5" customHeight="1" x14ac:dyDescent="0.25">
      <c r="A99" s="51" t="s">
        <v>99</v>
      </c>
      <c r="B99" s="140" t="s">
        <v>190</v>
      </c>
      <c r="C99" s="141"/>
      <c r="D99" s="141"/>
      <c r="E99" s="142"/>
      <c r="F99" s="30">
        <v>200</v>
      </c>
      <c r="G99" s="33">
        <v>13.31</v>
      </c>
      <c r="H99" s="33">
        <v>12.41</v>
      </c>
      <c r="I99" s="34">
        <v>22.34</v>
      </c>
      <c r="J99" s="33">
        <v>254.29</v>
      </c>
      <c r="K99" s="33">
        <v>0.21</v>
      </c>
      <c r="L99" s="33">
        <v>4.9000000000000004</v>
      </c>
      <c r="M99" s="33">
        <v>0.1</v>
      </c>
      <c r="N99" s="33">
        <v>1.2</v>
      </c>
      <c r="O99" s="33">
        <v>83.07</v>
      </c>
      <c r="P99" s="33">
        <v>273</v>
      </c>
      <c r="Q99" s="33">
        <v>40.450000000000003</v>
      </c>
      <c r="R99" s="33">
        <v>1.9</v>
      </c>
    </row>
    <row r="100" spans="1:22" ht="16.5" customHeight="1" x14ac:dyDescent="0.25">
      <c r="A100" s="53" t="s">
        <v>130</v>
      </c>
      <c r="B100" s="79" t="s">
        <v>131</v>
      </c>
      <c r="C100" s="80"/>
      <c r="D100" s="80"/>
      <c r="E100" s="81"/>
      <c r="F100" s="7" t="s">
        <v>132</v>
      </c>
      <c r="G100" s="28">
        <v>0.27</v>
      </c>
      <c r="H100" s="28">
        <v>0.06</v>
      </c>
      <c r="I100" s="29">
        <v>15.23</v>
      </c>
      <c r="J100" s="28">
        <v>63</v>
      </c>
      <c r="K100" s="28">
        <v>0</v>
      </c>
      <c r="L100" s="29">
        <v>2.8</v>
      </c>
      <c r="M100" s="50">
        <v>0</v>
      </c>
      <c r="N100" s="28">
        <v>0.01</v>
      </c>
      <c r="O100" s="28">
        <v>3.25</v>
      </c>
      <c r="P100" s="28">
        <v>1.54</v>
      </c>
      <c r="Q100" s="28">
        <v>0.84</v>
      </c>
      <c r="R100" s="28">
        <v>0.1</v>
      </c>
    </row>
    <row r="101" spans="1:22" x14ac:dyDescent="0.25">
      <c r="A101" s="51" t="s">
        <v>133</v>
      </c>
      <c r="B101" s="88" t="s">
        <v>134</v>
      </c>
      <c r="C101" s="89"/>
      <c r="D101" s="89"/>
      <c r="E101" s="90"/>
      <c r="F101" s="30">
        <v>50</v>
      </c>
      <c r="G101" s="33">
        <v>3.8</v>
      </c>
      <c r="H101" s="33">
        <v>0.4</v>
      </c>
      <c r="I101" s="34">
        <v>24.6</v>
      </c>
      <c r="J101" s="33">
        <v>118.33</v>
      </c>
      <c r="K101" s="33">
        <v>0.05</v>
      </c>
      <c r="L101" s="33">
        <v>0</v>
      </c>
      <c r="M101" s="33">
        <v>0</v>
      </c>
      <c r="N101" s="33">
        <v>0.55000000000000004</v>
      </c>
      <c r="O101" s="33">
        <v>10</v>
      </c>
      <c r="P101" s="33">
        <v>32.5</v>
      </c>
      <c r="Q101" s="33">
        <v>7</v>
      </c>
      <c r="R101" s="33">
        <v>0.55000000000000004</v>
      </c>
    </row>
    <row r="102" spans="1:22" x14ac:dyDescent="0.25">
      <c r="A102" s="51"/>
      <c r="B102" s="94" t="s">
        <v>135</v>
      </c>
      <c r="C102" s="95"/>
      <c r="D102" s="95"/>
      <c r="E102" s="96"/>
      <c r="F102" s="10"/>
      <c r="G102" s="36">
        <f t="shared" ref="G102:R102" si="12">SUM(G98:G101)</f>
        <v>18.54</v>
      </c>
      <c r="H102" s="36">
        <f t="shared" si="12"/>
        <v>17.169999999999998</v>
      </c>
      <c r="I102" s="36">
        <f t="shared" si="12"/>
        <v>66.89</v>
      </c>
      <c r="J102" s="36">
        <f t="shared" si="12"/>
        <v>510.68</v>
      </c>
      <c r="K102" s="36">
        <f t="shared" si="12"/>
        <v>0.28999999999999998</v>
      </c>
      <c r="L102" s="36">
        <f t="shared" si="12"/>
        <v>13.48</v>
      </c>
      <c r="M102" s="36">
        <f t="shared" si="12"/>
        <v>0.1</v>
      </c>
      <c r="N102" s="36">
        <f t="shared" si="12"/>
        <v>2.06</v>
      </c>
      <c r="O102" s="36">
        <f t="shared" si="12"/>
        <v>115.05999999999999</v>
      </c>
      <c r="P102" s="36">
        <f t="shared" si="12"/>
        <v>333.04</v>
      </c>
      <c r="Q102" s="36">
        <f t="shared" si="12"/>
        <v>60.010000000000005</v>
      </c>
      <c r="R102" s="36">
        <f t="shared" si="12"/>
        <v>3.05</v>
      </c>
    </row>
    <row r="103" spans="1:22" x14ac:dyDescent="0.25">
      <c r="A103" s="56"/>
      <c r="B103" s="82" t="s">
        <v>136</v>
      </c>
      <c r="C103" s="83"/>
      <c r="D103" s="83"/>
      <c r="E103" s="84"/>
      <c r="F103" s="10"/>
      <c r="G103" s="10"/>
      <c r="H103" s="10"/>
      <c r="I103" s="20"/>
      <c r="J103" s="10"/>
      <c r="K103" s="10"/>
      <c r="L103" s="48"/>
      <c r="M103" s="47"/>
      <c r="N103" s="10"/>
      <c r="O103" s="10"/>
      <c r="P103" s="10"/>
      <c r="Q103" s="10"/>
      <c r="R103" s="10"/>
    </row>
    <row r="104" spans="1:22" ht="15.75" customHeight="1" x14ac:dyDescent="0.25">
      <c r="A104" s="51"/>
      <c r="B104" s="85" t="s">
        <v>137</v>
      </c>
      <c r="C104" s="86"/>
      <c r="D104" s="86"/>
      <c r="E104" s="87"/>
      <c r="F104" s="10"/>
      <c r="G104" s="10"/>
      <c r="H104" s="10"/>
      <c r="I104" s="20"/>
      <c r="J104" s="10"/>
      <c r="K104" s="10"/>
      <c r="L104" s="48"/>
      <c r="M104" s="47"/>
      <c r="N104" s="10"/>
      <c r="O104" s="10"/>
      <c r="P104" s="10"/>
      <c r="Q104" s="10"/>
      <c r="R104" s="10"/>
    </row>
    <row r="105" spans="1:22" ht="15.75" customHeight="1" x14ac:dyDescent="0.25">
      <c r="A105" s="51" t="s">
        <v>118</v>
      </c>
      <c r="B105" s="91" t="s">
        <v>119</v>
      </c>
      <c r="C105" s="92"/>
      <c r="D105" s="92"/>
      <c r="E105" s="93"/>
      <c r="F105" s="30">
        <v>60</v>
      </c>
      <c r="G105" s="33">
        <v>1.2</v>
      </c>
      <c r="H105" s="33">
        <v>4.83</v>
      </c>
      <c r="I105" s="34">
        <v>4.24</v>
      </c>
      <c r="J105" s="33">
        <v>65.2</v>
      </c>
      <c r="K105" s="33">
        <v>0.03</v>
      </c>
      <c r="L105" s="33">
        <v>3.45</v>
      </c>
      <c r="M105" s="49">
        <v>0</v>
      </c>
      <c r="N105" s="33">
        <v>0.24</v>
      </c>
      <c r="O105" s="33">
        <v>24.2</v>
      </c>
      <c r="P105" s="33">
        <v>16.899999999999999</v>
      </c>
      <c r="Q105" s="33">
        <v>14</v>
      </c>
      <c r="R105" s="33">
        <v>0.61</v>
      </c>
    </row>
    <row r="106" spans="1:22" ht="30" customHeight="1" x14ac:dyDescent="0.25">
      <c r="A106" s="51" t="s">
        <v>138</v>
      </c>
      <c r="B106" s="97" t="s">
        <v>139</v>
      </c>
      <c r="C106" s="98"/>
      <c r="D106" s="98"/>
      <c r="E106" s="99"/>
      <c r="F106" s="30">
        <v>100</v>
      </c>
      <c r="G106" s="33">
        <v>8</v>
      </c>
      <c r="H106" s="33">
        <v>10.74</v>
      </c>
      <c r="I106" s="34">
        <v>12.2</v>
      </c>
      <c r="J106" s="33">
        <v>174.52</v>
      </c>
      <c r="K106" s="33">
        <v>7.0000000000000007E-2</v>
      </c>
      <c r="L106" s="33">
        <v>0.93</v>
      </c>
      <c r="M106" s="49">
        <v>0.03</v>
      </c>
      <c r="N106" s="33">
        <v>0.2</v>
      </c>
      <c r="O106" s="33">
        <v>21.7</v>
      </c>
      <c r="P106" s="33">
        <v>114.72</v>
      </c>
      <c r="Q106" s="33">
        <v>21.64</v>
      </c>
      <c r="R106" s="58">
        <v>0.13</v>
      </c>
    </row>
    <row r="107" spans="1:22" ht="18" customHeight="1" x14ac:dyDescent="0.25">
      <c r="A107" s="51" t="s">
        <v>63</v>
      </c>
      <c r="B107" s="79" t="s">
        <v>172</v>
      </c>
      <c r="C107" s="80"/>
      <c r="D107" s="80"/>
      <c r="E107" s="81"/>
      <c r="F107" s="30">
        <v>150</v>
      </c>
      <c r="G107" s="58">
        <v>4.5</v>
      </c>
      <c r="H107" s="58">
        <v>5.01</v>
      </c>
      <c r="I107" s="34">
        <v>28.5</v>
      </c>
      <c r="J107" s="33">
        <v>187</v>
      </c>
      <c r="K107" s="33">
        <v>0.09</v>
      </c>
      <c r="L107" s="33">
        <v>0</v>
      </c>
      <c r="M107" s="33">
        <v>0.1</v>
      </c>
      <c r="N107" s="33">
        <v>0.81599999999999995</v>
      </c>
      <c r="O107" s="33">
        <v>16.46</v>
      </c>
      <c r="P107" s="33">
        <v>57.01</v>
      </c>
      <c r="Q107" s="33">
        <v>8.48</v>
      </c>
      <c r="R107" s="33">
        <v>0.87</v>
      </c>
      <c r="S107" s="65"/>
      <c r="T107" s="65"/>
      <c r="U107" s="65"/>
      <c r="V107" s="65"/>
    </row>
    <row r="108" spans="1:22" x14ac:dyDescent="0.25">
      <c r="A108" s="51" t="s">
        <v>141</v>
      </c>
      <c r="B108" s="88" t="s">
        <v>142</v>
      </c>
      <c r="C108" s="89"/>
      <c r="D108" s="89"/>
      <c r="E108" s="90"/>
      <c r="F108" s="30">
        <v>200</v>
      </c>
      <c r="G108" s="33">
        <v>0.2</v>
      </c>
      <c r="H108" s="33">
        <v>0</v>
      </c>
      <c r="I108" s="34">
        <v>5.0599999999999996</v>
      </c>
      <c r="J108" s="33">
        <v>21.04</v>
      </c>
      <c r="K108" s="33">
        <v>0</v>
      </c>
      <c r="L108" s="33">
        <v>0</v>
      </c>
      <c r="M108" s="49">
        <v>0.1</v>
      </c>
      <c r="N108" s="33">
        <v>0</v>
      </c>
      <c r="O108" s="33">
        <v>5.05</v>
      </c>
      <c r="P108" s="33">
        <v>8.25</v>
      </c>
      <c r="Q108" s="33">
        <v>4.4000000000000004</v>
      </c>
      <c r="R108" s="33">
        <v>0.84</v>
      </c>
    </row>
    <row r="109" spans="1:22" x14ac:dyDescent="0.25">
      <c r="A109" s="51" t="s">
        <v>143</v>
      </c>
      <c r="B109" s="88" t="s">
        <v>144</v>
      </c>
      <c r="C109" s="89"/>
      <c r="D109" s="89"/>
      <c r="E109" s="90"/>
      <c r="F109" s="30">
        <v>50</v>
      </c>
      <c r="G109" s="33">
        <v>3.8</v>
      </c>
      <c r="H109" s="33">
        <v>0.4</v>
      </c>
      <c r="I109" s="34">
        <v>24.6</v>
      </c>
      <c r="J109" s="33">
        <v>118.33</v>
      </c>
      <c r="K109" s="33">
        <v>0.05</v>
      </c>
      <c r="L109" s="33">
        <v>0</v>
      </c>
      <c r="M109" s="33">
        <v>0</v>
      </c>
      <c r="N109" s="33">
        <v>0.55000000000000004</v>
      </c>
      <c r="O109" s="33">
        <v>10</v>
      </c>
      <c r="P109" s="33">
        <v>32.5</v>
      </c>
      <c r="Q109" s="33">
        <v>7</v>
      </c>
      <c r="R109" s="33">
        <v>0.55000000000000004</v>
      </c>
    </row>
    <row r="110" spans="1:22" x14ac:dyDescent="0.25">
      <c r="A110" s="53" t="s">
        <v>145</v>
      </c>
      <c r="B110" s="79" t="s">
        <v>146</v>
      </c>
      <c r="C110" s="80"/>
      <c r="D110" s="80"/>
      <c r="E110" s="81"/>
      <c r="F110" s="7">
        <v>23</v>
      </c>
      <c r="G110" s="28">
        <v>2.46</v>
      </c>
      <c r="H110" s="28">
        <v>3.22</v>
      </c>
      <c r="I110" s="29">
        <v>20.52</v>
      </c>
      <c r="J110" s="28">
        <v>120.9</v>
      </c>
      <c r="K110" s="28">
        <v>0.03</v>
      </c>
      <c r="L110" s="29">
        <v>0</v>
      </c>
      <c r="M110" s="50">
        <v>0</v>
      </c>
      <c r="N110" s="28">
        <v>0.1</v>
      </c>
      <c r="O110" s="28">
        <v>9.52</v>
      </c>
      <c r="P110" s="28">
        <v>10.3</v>
      </c>
      <c r="Q110" s="28">
        <v>4.2</v>
      </c>
      <c r="R110" s="28">
        <v>0.68</v>
      </c>
    </row>
    <row r="111" spans="1:22" x14ac:dyDescent="0.25">
      <c r="A111" s="56"/>
      <c r="B111" s="94" t="s">
        <v>147</v>
      </c>
      <c r="C111" s="95"/>
      <c r="D111" s="95"/>
      <c r="E111" s="96"/>
      <c r="F111" s="11"/>
      <c r="G111" s="36">
        <f t="shared" ref="G111:R111" si="13">SUM(G105:G110)</f>
        <v>20.16</v>
      </c>
      <c r="H111" s="36">
        <f t="shared" si="13"/>
        <v>24.199999999999996</v>
      </c>
      <c r="I111" s="36">
        <f t="shared" si="13"/>
        <v>95.11999999999999</v>
      </c>
      <c r="J111" s="36">
        <f t="shared" si="13"/>
        <v>686.99</v>
      </c>
      <c r="K111" s="36">
        <f t="shared" si="13"/>
        <v>0.27</v>
      </c>
      <c r="L111" s="36">
        <f t="shared" si="13"/>
        <v>4.38</v>
      </c>
      <c r="M111" s="36">
        <f t="shared" si="13"/>
        <v>0.23</v>
      </c>
      <c r="N111" s="36">
        <f t="shared" si="13"/>
        <v>1.9060000000000001</v>
      </c>
      <c r="O111" s="36">
        <f t="shared" si="13"/>
        <v>86.929999999999993</v>
      </c>
      <c r="P111" s="36">
        <f t="shared" si="13"/>
        <v>239.68</v>
      </c>
      <c r="Q111" s="36">
        <f t="shared" si="13"/>
        <v>59.720000000000006</v>
      </c>
      <c r="R111" s="36">
        <f t="shared" si="13"/>
        <v>3.68</v>
      </c>
    </row>
    <row r="113" spans="1:22" ht="36" customHeight="1" x14ac:dyDescent="0.25">
      <c r="A113" s="128" t="s">
        <v>148</v>
      </c>
      <c r="B113" s="129"/>
      <c r="C113" s="129"/>
      <c r="D113" s="129"/>
      <c r="E113" s="130"/>
      <c r="F113" s="38"/>
      <c r="G113" s="38" t="s">
        <v>3</v>
      </c>
      <c r="H113" s="38" t="s">
        <v>4</v>
      </c>
      <c r="I113" s="39" t="s">
        <v>5</v>
      </c>
      <c r="J113" s="38" t="s">
        <v>6</v>
      </c>
      <c r="K113" s="38" t="s">
        <v>7</v>
      </c>
      <c r="L113" s="38" t="s">
        <v>8</v>
      </c>
      <c r="M113" s="38" t="s">
        <v>9</v>
      </c>
      <c r="N113" s="38" t="s">
        <v>10</v>
      </c>
      <c r="O113" s="38" t="s">
        <v>11</v>
      </c>
      <c r="P113" s="38" t="s">
        <v>12</v>
      </c>
      <c r="Q113" s="38" t="s">
        <v>13</v>
      </c>
      <c r="R113" s="38" t="s">
        <v>14</v>
      </c>
    </row>
    <row r="114" spans="1:22" ht="25.5" customHeight="1" x14ac:dyDescent="0.25">
      <c r="A114" s="131" t="s">
        <v>158</v>
      </c>
      <c r="B114" s="132"/>
      <c r="C114" s="132"/>
      <c r="D114" s="132"/>
      <c r="E114" s="133"/>
      <c r="F114" s="42"/>
      <c r="G114" s="43">
        <f t="shared" ref="G114:R114" si="14">SUM(G71+G80+G87+G95+G102+G111)</f>
        <v>114.19</v>
      </c>
      <c r="H114" s="43">
        <f t="shared" si="14"/>
        <v>118.73999999999998</v>
      </c>
      <c r="I114" s="43">
        <f t="shared" si="14"/>
        <v>538.39</v>
      </c>
      <c r="J114" s="43">
        <f t="shared" si="14"/>
        <v>3743.4300000000003</v>
      </c>
      <c r="K114" s="43">
        <f t="shared" si="14"/>
        <v>1.6659999999999999</v>
      </c>
      <c r="L114" s="43">
        <f t="shared" si="14"/>
        <v>128.07999999999998</v>
      </c>
      <c r="M114" s="43">
        <f t="shared" si="14"/>
        <v>0.76</v>
      </c>
      <c r="N114" s="43">
        <f t="shared" si="14"/>
        <v>14.186</v>
      </c>
      <c r="O114" s="43">
        <f t="shared" si="14"/>
        <v>650.41999999999996</v>
      </c>
      <c r="P114" s="43">
        <f t="shared" si="14"/>
        <v>1509.5600000000002</v>
      </c>
      <c r="Q114" s="43">
        <f t="shared" si="14"/>
        <v>361.15000000000003</v>
      </c>
      <c r="R114" s="43">
        <f t="shared" si="14"/>
        <v>21.13</v>
      </c>
    </row>
    <row r="115" spans="1:22" ht="15.75" customHeight="1" x14ac:dyDescent="0.25">
      <c r="A115" s="125" t="s">
        <v>159</v>
      </c>
      <c r="B115" s="126"/>
      <c r="C115" s="126"/>
      <c r="D115" s="126"/>
      <c r="E115" s="127"/>
      <c r="F115" s="41"/>
      <c r="G115" s="40">
        <f>AVERAGE(G114/6)</f>
        <v>19.031666666666666</v>
      </c>
      <c r="H115" s="40">
        <f t="shared" ref="H115:R115" si="15">AVERAGE(H114/6)</f>
        <v>19.789999999999996</v>
      </c>
      <c r="I115" s="40">
        <f t="shared" si="15"/>
        <v>89.731666666666669</v>
      </c>
      <c r="J115" s="40">
        <f t="shared" si="15"/>
        <v>623.90500000000009</v>
      </c>
      <c r="K115" s="40">
        <f t="shared" si="15"/>
        <v>0.27766666666666667</v>
      </c>
      <c r="L115" s="40">
        <f t="shared" si="15"/>
        <v>21.346666666666664</v>
      </c>
      <c r="M115" s="40">
        <f t="shared" si="15"/>
        <v>0.12666666666666668</v>
      </c>
      <c r="N115" s="40">
        <f t="shared" si="15"/>
        <v>2.3643333333333332</v>
      </c>
      <c r="O115" s="40">
        <f t="shared" si="15"/>
        <v>108.40333333333332</v>
      </c>
      <c r="P115" s="40">
        <f t="shared" si="15"/>
        <v>251.59333333333336</v>
      </c>
      <c r="Q115" s="40">
        <f t="shared" si="15"/>
        <v>60.19166666666667</v>
      </c>
      <c r="R115" s="40">
        <f t="shared" si="15"/>
        <v>3.5216666666666665</v>
      </c>
    </row>
    <row r="116" spans="1:22" ht="26.25" customHeight="1" x14ac:dyDescent="0.25">
      <c r="A116" s="128" t="s">
        <v>148</v>
      </c>
      <c r="B116" s="129"/>
      <c r="C116" s="129"/>
      <c r="D116" s="129"/>
      <c r="E116" s="130"/>
      <c r="F116" s="38"/>
      <c r="G116" s="38" t="s">
        <v>3</v>
      </c>
      <c r="H116" s="38" t="s">
        <v>4</v>
      </c>
      <c r="I116" s="39" t="s">
        <v>5</v>
      </c>
      <c r="J116" s="38" t="s">
        <v>6</v>
      </c>
      <c r="K116" s="38" t="s">
        <v>7</v>
      </c>
      <c r="L116" s="38" t="s">
        <v>8</v>
      </c>
      <c r="M116" s="38" t="s">
        <v>9</v>
      </c>
      <c r="N116" s="38" t="s">
        <v>10</v>
      </c>
      <c r="O116" s="38" t="s">
        <v>11</v>
      </c>
      <c r="P116" s="38" t="s">
        <v>12</v>
      </c>
      <c r="Q116" s="38" t="s">
        <v>13</v>
      </c>
      <c r="R116" s="38" t="s">
        <v>14</v>
      </c>
    </row>
    <row r="117" spans="1:22" ht="25.5" customHeight="1" x14ac:dyDescent="0.25">
      <c r="A117" s="131" t="s">
        <v>160</v>
      </c>
      <c r="B117" s="132"/>
      <c r="C117" s="132"/>
      <c r="D117" s="132"/>
      <c r="E117" s="133"/>
      <c r="F117" s="42"/>
      <c r="G117" s="43">
        <f t="shared" ref="G117:R117" si="16">SUM(G59+G114)</f>
        <v>229.43</v>
      </c>
      <c r="H117" s="43">
        <f t="shared" si="16"/>
        <v>235.83999999999997</v>
      </c>
      <c r="I117" s="43">
        <f t="shared" si="16"/>
        <v>1006.73</v>
      </c>
      <c r="J117" s="43">
        <f t="shared" si="16"/>
        <v>7289.9900000000007</v>
      </c>
      <c r="K117" s="43">
        <f t="shared" si="16"/>
        <v>2.9749999999999996</v>
      </c>
      <c r="L117" s="43">
        <f t="shared" si="16"/>
        <v>236.2</v>
      </c>
      <c r="M117" s="43">
        <f t="shared" si="16"/>
        <v>2.13</v>
      </c>
      <c r="N117" s="43">
        <f t="shared" si="16"/>
        <v>32.450000000000003</v>
      </c>
      <c r="O117" s="43">
        <f t="shared" si="16"/>
        <v>1418.6799999999998</v>
      </c>
      <c r="P117" s="43">
        <f t="shared" si="16"/>
        <v>3090.54</v>
      </c>
      <c r="Q117" s="43">
        <f t="shared" si="16"/>
        <v>694.17000000000007</v>
      </c>
      <c r="R117" s="43">
        <f t="shared" si="16"/>
        <v>37.979999999999997</v>
      </c>
    </row>
    <row r="118" spans="1:22" ht="15.75" customHeight="1" x14ac:dyDescent="0.25">
      <c r="A118" s="125" t="s">
        <v>159</v>
      </c>
      <c r="B118" s="126"/>
      <c r="C118" s="126"/>
      <c r="D118" s="126"/>
      <c r="E118" s="127"/>
      <c r="F118" s="41"/>
      <c r="G118" s="40">
        <f>AVERAGE(G117/12)</f>
        <v>19.119166666666668</v>
      </c>
      <c r="H118" s="40">
        <f t="shared" ref="H118:R118" si="17">AVERAGE(H117/12)</f>
        <v>19.653333333333332</v>
      </c>
      <c r="I118" s="40">
        <f t="shared" si="17"/>
        <v>83.894166666666663</v>
      </c>
      <c r="J118" s="40">
        <f t="shared" si="17"/>
        <v>607.49916666666672</v>
      </c>
      <c r="K118" s="40">
        <f t="shared" si="17"/>
        <v>0.24791666666666665</v>
      </c>
      <c r="L118" s="40">
        <f t="shared" si="17"/>
        <v>19.683333333333334</v>
      </c>
      <c r="M118" s="40">
        <f t="shared" si="17"/>
        <v>0.17749999999999999</v>
      </c>
      <c r="N118" s="40">
        <f t="shared" si="17"/>
        <v>2.7041666666666671</v>
      </c>
      <c r="O118" s="40">
        <f t="shared" si="17"/>
        <v>118.22333333333331</v>
      </c>
      <c r="P118" s="40">
        <f t="shared" si="17"/>
        <v>257.54500000000002</v>
      </c>
      <c r="Q118" s="40">
        <f t="shared" si="17"/>
        <v>57.847500000000004</v>
      </c>
      <c r="R118" s="40">
        <f t="shared" si="17"/>
        <v>3.1649999999999996</v>
      </c>
    </row>
    <row r="119" spans="1:22" ht="24.95" customHeight="1" x14ac:dyDescent="0.25">
      <c r="A119" s="135" t="s">
        <v>149</v>
      </c>
      <c r="B119" s="136"/>
      <c r="C119" s="136"/>
      <c r="D119" s="136"/>
      <c r="E119" s="136"/>
      <c r="F119" s="136"/>
      <c r="G119" s="136"/>
      <c r="H119" s="136"/>
      <c r="I119" s="136"/>
      <c r="J119" s="136"/>
      <c r="K119" s="136"/>
      <c r="L119" s="136"/>
      <c r="M119" s="136"/>
      <c r="N119" s="136"/>
      <c r="O119" s="136"/>
      <c r="P119" s="136"/>
      <c r="Q119" s="136"/>
      <c r="R119" s="136"/>
      <c r="S119" s="136"/>
      <c r="T119" s="136"/>
      <c r="U119" s="136"/>
      <c r="V119" s="136"/>
    </row>
    <row r="120" spans="1:22" x14ac:dyDescent="0.25">
      <c r="A120" s="147" t="s">
        <v>150</v>
      </c>
      <c r="B120" s="147"/>
      <c r="C120" s="147"/>
      <c r="D120" s="147"/>
      <c r="E120" s="147"/>
      <c r="F120" s="147"/>
      <c r="G120" s="147"/>
      <c r="H120" s="147"/>
      <c r="I120" s="147"/>
      <c r="J120" s="16"/>
      <c r="K120" s="16"/>
      <c r="L120" s="134"/>
      <c r="M120" s="134"/>
      <c r="N120" s="134"/>
      <c r="O120" s="134"/>
      <c r="P120" s="16"/>
      <c r="Q120" s="134"/>
      <c r="R120" s="134"/>
      <c r="S120" s="16"/>
      <c r="T120" s="16"/>
      <c r="U120" s="16"/>
      <c r="V120" s="16"/>
    </row>
    <row r="121" spans="1:22" x14ac:dyDescent="0.25">
      <c r="A121" s="148" t="s">
        <v>151</v>
      </c>
      <c r="B121" s="148"/>
      <c r="C121" s="148"/>
      <c r="D121" s="148"/>
      <c r="E121" s="148"/>
      <c r="F121" s="148"/>
      <c r="G121" s="148"/>
      <c r="H121" s="148"/>
      <c r="I121" s="148"/>
      <c r="J121" s="148"/>
      <c r="K121" s="148"/>
      <c r="L121" s="148"/>
      <c r="M121" s="148"/>
      <c r="N121" s="134"/>
      <c r="O121" s="134"/>
      <c r="P121" s="16"/>
      <c r="Q121" s="134"/>
      <c r="R121" s="134"/>
      <c r="S121" s="16"/>
      <c r="T121" s="16"/>
      <c r="U121" s="16"/>
      <c r="V121" s="16"/>
    </row>
    <row r="122" spans="1:22" x14ac:dyDescent="0.25">
      <c r="A122" s="134" t="s">
        <v>152</v>
      </c>
      <c r="B122" s="134"/>
      <c r="C122" s="134"/>
      <c r="D122" s="134"/>
      <c r="E122" s="134"/>
      <c r="F122" s="134"/>
      <c r="G122" s="134"/>
      <c r="H122" s="134"/>
      <c r="I122" s="134"/>
      <c r="J122" s="134"/>
      <c r="K122" s="134"/>
      <c r="L122" s="134"/>
      <c r="M122" s="134"/>
      <c r="N122" s="134"/>
      <c r="O122" s="134"/>
      <c r="P122" s="134"/>
      <c r="Q122" s="134"/>
      <c r="R122" s="134"/>
      <c r="S122" s="134"/>
      <c r="T122" s="134"/>
      <c r="U122" s="16"/>
      <c r="V122" s="16"/>
    </row>
    <row r="123" spans="1:22" ht="25.5" customHeight="1" x14ac:dyDescent="0.25">
      <c r="A123" s="148" t="s">
        <v>153</v>
      </c>
      <c r="B123" s="148"/>
      <c r="C123" s="148"/>
      <c r="D123" s="148"/>
      <c r="E123" s="148"/>
      <c r="F123" s="148"/>
      <c r="G123" s="148"/>
      <c r="H123" s="148"/>
      <c r="I123" s="148"/>
      <c r="J123" s="148"/>
      <c r="K123" s="148"/>
      <c r="L123" s="148"/>
      <c r="M123" s="148"/>
      <c r="N123" s="148"/>
      <c r="O123" s="148"/>
      <c r="P123" s="148"/>
      <c r="Q123" s="148"/>
      <c r="R123" s="148"/>
      <c r="S123" s="148"/>
      <c r="T123" s="148"/>
      <c r="U123" s="16"/>
      <c r="V123" s="16"/>
    </row>
    <row r="124" spans="1:22" x14ac:dyDescent="0.25">
      <c r="A124" s="134"/>
      <c r="B124" s="134"/>
      <c r="C124" s="149"/>
      <c r="D124" s="149"/>
      <c r="E124" s="149"/>
      <c r="F124" s="149"/>
      <c r="G124" s="134"/>
      <c r="H124" s="134"/>
      <c r="I124" s="134"/>
      <c r="J124" s="16"/>
      <c r="K124" s="16"/>
      <c r="L124" s="134"/>
      <c r="M124" s="134"/>
      <c r="N124" s="134"/>
      <c r="O124" s="134"/>
      <c r="P124" s="16"/>
      <c r="Q124" s="134"/>
      <c r="R124" s="134"/>
      <c r="S124" s="16"/>
      <c r="T124" s="16"/>
      <c r="U124" s="16"/>
      <c r="V124" s="16"/>
    </row>
    <row r="125" spans="1:22" x14ac:dyDescent="0.25">
      <c r="A125" s="134" t="s">
        <v>154</v>
      </c>
      <c r="B125" s="134"/>
      <c r="C125" s="134"/>
      <c r="D125" s="134"/>
      <c r="E125" s="134"/>
      <c r="F125" s="134"/>
      <c r="G125" s="134"/>
      <c r="H125" s="134"/>
      <c r="I125" s="134"/>
      <c r="J125" s="16"/>
      <c r="K125" s="16"/>
      <c r="L125" s="134"/>
      <c r="M125" s="134"/>
      <c r="N125" s="134"/>
      <c r="O125" s="134"/>
      <c r="P125" s="16"/>
      <c r="Q125" s="134"/>
      <c r="R125" s="134"/>
      <c r="S125" s="16"/>
      <c r="T125" s="16"/>
      <c r="U125" s="16"/>
      <c r="V125" s="16"/>
    </row>
  </sheetData>
  <mergeCells count="138">
    <mergeCell ref="M1:R1"/>
    <mergeCell ref="K2:R2"/>
    <mergeCell ref="A4:I4"/>
    <mergeCell ref="J4:R4"/>
    <mergeCell ref="A5:R5"/>
    <mergeCell ref="A125:F125"/>
    <mergeCell ref="G125:I125"/>
    <mergeCell ref="L125:M125"/>
    <mergeCell ref="N125:O125"/>
    <mergeCell ref="Q125:R125"/>
    <mergeCell ref="A120:I120"/>
    <mergeCell ref="L120:M120"/>
    <mergeCell ref="N120:O120"/>
    <mergeCell ref="Q120:R120"/>
    <mergeCell ref="A121:M121"/>
    <mergeCell ref="N121:O121"/>
    <mergeCell ref="Q121:R121"/>
    <mergeCell ref="A122:T122"/>
    <mergeCell ref="A123:T123"/>
    <mergeCell ref="A124:B124"/>
    <mergeCell ref="C124:D124"/>
    <mergeCell ref="E124:F124"/>
    <mergeCell ref="G124:I124"/>
    <mergeCell ref="L124:M124"/>
    <mergeCell ref="N124:O124"/>
    <mergeCell ref="Q124:R124"/>
    <mergeCell ref="A119:V119"/>
    <mergeCell ref="B57:E57"/>
    <mergeCell ref="A59:E59"/>
    <mergeCell ref="A60:E60"/>
    <mergeCell ref="A58:E58"/>
    <mergeCell ref="A113:E113"/>
    <mergeCell ref="B102:E102"/>
    <mergeCell ref="B103:E103"/>
    <mergeCell ref="B100:E100"/>
    <mergeCell ref="B101:E101"/>
    <mergeCell ref="B99:E99"/>
    <mergeCell ref="B97:E97"/>
    <mergeCell ref="B98:E98"/>
    <mergeCell ref="B95:E95"/>
    <mergeCell ref="B96:E96"/>
    <mergeCell ref="B93:E93"/>
    <mergeCell ref="B94:E94"/>
    <mergeCell ref="B91:E91"/>
    <mergeCell ref="B92:E92"/>
    <mergeCell ref="B89:E89"/>
    <mergeCell ref="B77:E77"/>
    <mergeCell ref="B78:E78"/>
    <mergeCell ref="A115:E115"/>
    <mergeCell ref="B72:E72"/>
    <mergeCell ref="B27:E27"/>
    <mergeCell ref="A116:E116"/>
    <mergeCell ref="A117:E117"/>
    <mergeCell ref="A118:E118"/>
    <mergeCell ref="B90:E90"/>
    <mergeCell ref="B87:E87"/>
    <mergeCell ref="B88:E88"/>
    <mergeCell ref="B85:E85"/>
    <mergeCell ref="B86:E86"/>
    <mergeCell ref="B110:E110"/>
    <mergeCell ref="B111:E111"/>
    <mergeCell ref="B108:E108"/>
    <mergeCell ref="B109:E109"/>
    <mergeCell ref="A114:E114"/>
    <mergeCell ref="B106:E106"/>
    <mergeCell ref="B104:E104"/>
    <mergeCell ref="B105:E105"/>
    <mergeCell ref="B107:E107"/>
    <mergeCell ref="B83:E83"/>
    <mergeCell ref="B84:E84"/>
    <mergeCell ref="B81:E81"/>
    <mergeCell ref="B82:E82"/>
    <mergeCell ref="B79:E79"/>
    <mergeCell ref="B80:E80"/>
    <mergeCell ref="B73:E73"/>
    <mergeCell ref="B70:E70"/>
    <mergeCell ref="B71:E71"/>
    <mergeCell ref="B68:E68"/>
    <mergeCell ref="B69:E69"/>
    <mergeCell ref="B67:E67"/>
    <mergeCell ref="B64:E64"/>
    <mergeCell ref="B65:E65"/>
    <mergeCell ref="B66:E66"/>
    <mergeCell ref="B76:E76"/>
    <mergeCell ref="A61:R61"/>
    <mergeCell ref="B55:E55"/>
    <mergeCell ref="B56:E56"/>
    <mergeCell ref="B53:E53"/>
    <mergeCell ref="B54:E54"/>
    <mergeCell ref="B63:E63"/>
    <mergeCell ref="B62:E62"/>
    <mergeCell ref="B51:E51"/>
    <mergeCell ref="B52:E52"/>
    <mergeCell ref="B8:E8"/>
    <mergeCell ref="B21:E21"/>
    <mergeCell ref="B22:E22"/>
    <mergeCell ref="B19:E19"/>
    <mergeCell ref="B20:E20"/>
    <mergeCell ref="B17:E17"/>
    <mergeCell ref="B18:E18"/>
    <mergeCell ref="B15:E15"/>
    <mergeCell ref="B16:E16"/>
    <mergeCell ref="B13:E13"/>
    <mergeCell ref="B14:E14"/>
    <mergeCell ref="B12:E12"/>
    <mergeCell ref="B39:E39"/>
    <mergeCell ref="B40:E40"/>
    <mergeCell ref="B38:E38"/>
    <mergeCell ref="B36:E36"/>
    <mergeCell ref="B33:E33"/>
    <mergeCell ref="B34:E34"/>
    <mergeCell ref="B9:E9"/>
    <mergeCell ref="B10:E10"/>
    <mergeCell ref="B37:E37"/>
    <mergeCell ref="A6:R6"/>
    <mergeCell ref="B30:E30"/>
    <mergeCell ref="B25:E25"/>
    <mergeCell ref="B26:E26"/>
    <mergeCell ref="B23:E23"/>
    <mergeCell ref="B74:E74"/>
    <mergeCell ref="B75:E75"/>
    <mergeCell ref="B31:E31"/>
    <mergeCell ref="B32:E32"/>
    <mergeCell ref="B28:E28"/>
    <mergeCell ref="B29:E29"/>
    <mergeCell ref="B35:E35"/>
    <mergeCell ref="B49:E49"/>
    <mergeCell ref="B50:E50"/>
    <mergeCell ref="B47:E47"/>
    <mergeCell ref="B48:E48"/>
    <mergeCell ref="B45:E45"/>
    <mergeCell ref="B43:E43"/>
    <mergeCell ref="B44:E44"/>
    <mergeCell ref="B41:E41"/>
    <mergeCell ref="B42:E42"/>
    <mergeCell ref="B46:E46"/>
    <mergeCell ref="B24:E24"/>
    <mergeCell ref="B11:E11"/>
  </mergeCells>
  <pageMargins left="0.25" right="0.25" top="0.16" bottom="0.1" header="0.3" footer="0.31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user1</dc:creator>
  <cp:lastModifiedBy>user1</cp:lastModifiedBy>
  <cp:revision>10</cp:revision>
  <cp:lastPrinted>2025-12-22T10:19:28Z</cp:lastPrinted>
  <dcterms:created xsi:type="dcterms:W3CDTF">2025-07-25T10:36:00Z</dcterms:created>
  <dcterms:modified xsi:type="dcterms:W3CDTF">2025-12-29T11:28:55Z</dcterms:modified>
</cp:coreProperties>
</file>